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Santos\Documents\"/>
    </mc:Choice>
  </mc:AlternateContent>
  <xr:revisionPtr revIDLastSave="0" documentId="13_ncr:1_{A2D96595-DC6F-4FDE-977B-34F4A1D12244}" xr6:coauthVersionLast="45" xr6:coauthVersionMax="45" xr10:uidLastSave="{00000000-0000-0000-0000-000000000000}"/>
  <bookViews>
    <workbookView xWindow="-120" yWindow="-120" windowWidth="29040" windowHeight="15840" xr2:uid="{EBFE8AC7-D444-49A1-9F65-B8B175A5B595}"/>
  </bookViews>
  <sheets>
    <sheet name="VOLUMETRIA" sheetId="3" r:id="rId1"/>
  </sheets>
  <definedNames>
    <definedName name="_xlnm.Print_Area" localSheetId="0">VOLUMETRIA!$A$1:$G$175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7" i="3" l="1"/>
  <c r="G158" i="3" s="1"/>
  <c r="F154" i="3"/>
  <c r="G155" i="3" s="1"/>
  <c r="F151" i="3"/>
  <c r="G152" i="3" s="1"/>
  <c r="F148" i="3"/>
  <c r="F147" i="3"/>
  <c r="F146" i="3"/>
  <c r="F145" i="3"/>
  <c r="F144" i="3"/>
  <c r="F143" i="3"/>
  <c r="F142" i="3"/>
  <c r="F139" i="3"/>
  <c r="F138" i="3"/>
  <c r="F137" i="3"/>
  <c r="F134" i="3"/>
  <c r="F133" i="3"/>
  <c r="F132" i="3"/>
  <c r="F131" i="3"/>
  <c r="F130" i="3"/>
  <c r="F127" i="3"/>
  <c r="F126" i="3"/>
  <c r="F125" i="3"/>
  <c r="F122" i="3"/>
  <c r="G123" i="3" s="1"/>
  <c r="F119" i="3"/>
  <c r="G120" i="3" s="1"/>
  <c r="F116" i="3"/>
  <c r="G117" i="3" s="1"/>
  <c r="F113" i="3"/>
  <c r="G114" i="3" s="1"/>
  <c r="F110" i="3"/>
  <c r="G111" i="3" s="1"/>
  <c r="F107" i="3"/>
  <c r="G108" i="3" s="1"/>
  <c r="F104" i="3"/>
  <c r="F103" i="3"/>
  <c r="F102" i="3"/>
  <c r="F101" i="3"/>
  <c r="F98" i="3"/>
  <c r="G99" i="3" s="1"/>
  <c r="F95" i="3"/>
  <c r="G96" i="3" s="1"/>
  <c r="F92" i="3"/>
  <c r="F91" i="3"/>
  <c r="F90" i="3"/>
  <c r="F89" i="3"/>
  <c r="F86" i="3"/>
  <c r="F85" i="3"/>
  <c r="F84" i="3"/>
  <c r="F83" i="3"/>
  <c r="F82" i="3"/>
  <c r="F81" i="3"/>
  <c r="F80" i="3"/>
  <c r="F77" i="3"/>
  <c r="F76" i="3"/>
  <c r="F73" i="3"/>
  <c r="G74" i="3" s="1"/>
  <c r="F70" i="3"/>
  <c r="F69" i="3"/>
  <c r="F68" i="3"/>
  <c r="F67" i="3"/>
  <c r="F66" i="3"/>
  <c r="F63" i="3"/>
  <c r="F62" i="3"/>
  <c r="F61" i="3"/>
  <c r="F60" i="3"/>
  <c r="F59" i="3"/>
  <c r="F56" i="3"/>
  <c r="G57" i="3" s="1"/>
  <c r="F53" i="3"/>
  <c r="G54" i="3" s="1"/>
  <c r="F50" i="3"/>
  <c r="G51" i="3" s="1"/>
  <c r="F47" i="3"/>
  <c r="F46" i="3"/>
  <c r="F45" i="3"/>
  <c r="F42" i="3"/>
  <c r="F41" i="3"/>
  <c r="F40" i="3"/>
  <c r="F39" i="3"/>
  <c r="F38" i="3"/>
  <c r="F35" i="3"/>
  <c r="F34" i="3"/>
  <c r="F31" i="3"/>
  <c r="F30" i="3"/>
  <c r="F29" i="3"/>
  <c r="F28" i="3"/>
  <c r="F27" i="3"/>
  <c r="F26" i="3"/>
  <c r="F25" i="3"/>
  <c r="F24" i="3"/>
  <c r="F23" i="3"/>
  <c r="F22" i="3"/>
  <c r="F19" i="3"/>
  <c r="G20" i="3" s="1"/>
  <c r="F16" i="3"/>
  <c r="F15" i="3"/>
  <c r="F14" i="3"/>
  <c r="F13" i="3"/>
  <c r="F12" i="3"/>
  <c r="G36" i="3" l="1"/>
  <c r="G78" i="3"/>
  <c r="G87" i="3"/>
  <c r="G48" i="3"/>
  <c r="G32" i="3"/>
  <c r="G64" i="3"/>
  <c r="G128" i="3"/>
  <c r="G140" i="3"/>
  <c r="G71" i="3"/>
  <c r="G135" i="3"/>
  <c r="G149" i="3"/>
  <c r="G105" i="3"/>
  <c r="G43" i="3"/>
  <c r="G93" i="3"/>
  <c r="G17" i="3"/>
  <c r="G160" i="3" l="1"/>
  <c r="F165" i="3" s="1"/>
  <c r="F167" i="3" l="1"/>
  <c r="F168" i="3"/>
  <c r="F169" i="3"/>
  <c r="F166" i="3"/>
  <c r="F170" i="3"/>
  <c r="F164" i="3"/>
  <c r="F171" i="3" s="1"/>
  <c r="G173" i="3" l="1"/>
  <c r="G175" i="3" s="1"/>
</calcChain>
</file>

<file path=xl/sharedStrings.xml><?xml version="1.0" encoding="utf-8"?>
<sst xmlns="http://schemas.openxmlformats.org/spreadsheetml/2006/main" count="225" uniqueCount="144">
  <si>
    <t>NO.</t>
  </si>
  <si>
    <t>DESCRIPCIÓN</t>
  </si>
  <si>
    <t>CANT.</t>
  </si>
  <si>
    <t>UND.</t>
  </si>
  <si>
    <t>P. U.</t>
  </si>
  <si>
    <t>VALOR</t>
  </si>
  <si>
    <t>SUB-TOTAL</t>
  </si>
  <si>
    <t xml:space="preserve"> REMOZAMIENTO DE AREA DE MATADERO Y OFICINAS-PRELIMINARES</t>
  </si>
  <si>
    <t xml:space="preserve">Limpieza, corte y bote de área general </t>
  </si>
  <si>
    <t>PA</t>
  </si>
  <si>
    <t>Limpieza de cisterna</t>
  </si>
  <si>
    <t xml:space="preserve">Demontura de puertas existente </t>
  </si>
  <si>
    <t>und</t>
  </si>
  <si>
    <t xml:space="preserve">Demontura de ventana existente </t>
  </si>
  <si>
    <t>Demontura de inodoros existente en mal estado</t>
  </si>
  <si>
    <t>Demontura de cerámica existente en área de baños y matadero</t>
  </si>
  <si>
    <t>m2</t>
  </si>
  <si>
    <t xml:space="preserve">PINTURA </t>
  </si>
  <si>
    <t>Pintura mantenimiento industrial dos manos</t>
  </si>
  <si>
    <t>M2</t>
  </si>
  <si>
    <t>INSTALACION ELECTRICA</t>
  </si>
  <si>
    <t>Salida Cenitales y arrastre</t>
  </si>
  <si>
    <t>UND</t>
  </si>
  <si>
    <t>Interruptor Sencillo y arrastre</t>
  </si>
  <si>
    <t>Interruptor Doble y arrastre</t>
  </si>
  <si>
    <t>Tomacorrientes Doble 110v y arrastre</t>
  </si>
  <si>
    <t>Panel de distribución de 12/24 circuitos y breaker</t>
  </si>
  <si>
    <t>Acometida eléctrica distribución mixta bifásica, 3 hilos 1F, formada por: 2 Conductores THHN No. 6, 1 Conductor THHN No.8, 1 Conductor THHN No.10, 1 Tubo IMC de 11/2", 1 Condoler de 11/2",  4 curvas PVC SDR-26 de 11/2" y en Tuberías SDR-26 de 11/2", 1 Reg. Galv. 6"x6"x4" con una Long. Lineal de 150' de c/d Conductor.</t>
  </si>
  <si>
    <t>Bomba Centrifuga de 1 Hp, 1F, 220 Volts + Tanque Hid. Neum. USA de 20 Gls.</t>
  </si>
  <si>
    <t>Transfer swicht Automático de 100 Amp.</t>
  </si>
  <si>
    <t>Piezas menores y arrastre</t>
  </si>
  <si>
    <t>Mano de Obra (30%)</t>
  </si>
  <si>
    <t>%</t>
  </si>
  <si>
    <t>ALMACENAMIENTO Y CUARTO FRIO</t>
  </si>
  <si>
    <t xml:space="preserve">Cámara Frigorífica (4.50 m x 3.00 m x 3.00 m). Formado por: Paneles aislados de 3" en paredes y techo, material de insolación y terminación, 1 unidad condensador a herm 2.5 hp, 1 evaporador 18,000 btu, refrigerante y materiales eléctricos etc.  </t>
  </si>
  <si>
    <t>Mano de obra de la Cámara Frigorífica</t>
  </si>
  <si>
    <t>INSTALACION SANITARIA</t>
  </si>
  <si>
    <t>Inodoro Servicio Azteca Bco. con tapa + salida</t>
  </si>
  <si>
    <t>Lavamanos de servicio Bco. + salidas sanitarias</t>
  </si>
  <si>
    <t>Llave de Chorro</t>
  </si>
  <si>
    <t>Rejillas para Desagüe en área de sacrificio</t>
  </si>
  <si>
    <t>Almacén para sangre (2 unidades), incluye platea en H.S. (hormigón simple)</t>
  </si>
  <si>
    <t>PUERTAS</t>
  </si>
  <si>
    <t xml:space="preserve">Polimetal </t>
  </si>
  <si>
    <t>Hierro (tola)</t>
  </si>
  <si>
    <t>P2</t>
  </si>
  <si>
    <t>Protectores de ventanas en hierro negro en barras 1/2"</t>
  </si>
  <si>
    <t>VENTANAS</t>
  </si>
  <si>
    <t>Ventana salomónica aluminio blanco AA</t>
  </si>
  <si>
    <t>REVESTIMIENTOS</t>
  </si>
  <si>
    <t>Cerámica en Área Pileta, Meseta y baños</t>
  </si>
  <si>
    <t>CONSTRUCCION DE CORRALES-PRELIMINAR-MOVIMIENTO DE TIERRA</t>
  </si>
  <si>
    <t>Replanteo y charranca</t>
  </si>
  <si>
    <t>MOVIMIENTO DE TIERRA</t>
  </si>
  <si>
    <t>Excavación Zapata de Muro (0.45x0.60m)</t>
  </si>
  <si>
    <t>M3</t>
  </si>
  <si>
    <t>Excavación Zapata de Columna (0.80x0.80x0.80m)</t>
  </si>
  <si>
    <t>Relleno de reposición</t>
  </si>
  <si>
    <t>Relleno Compactado E=0.20m</t>
  </si>
  <si>
    <t>Bote de material Excavado Esp: 0.30 con retro pala</t>
  </si>
  <si>
    <t>HORMIGON ARMADO EN:</t>
  </si>
  <si>
    <t>Zapata de Muro 6" (0.45x0.25m) 3 Ø 3/8" y 3/8" @ 0.25m</t>
  </si>
  <si>
    <t xml:space="preserve">Zapata de columna  5 Ø1/2" @ 0.20m AD, f'c= 210 kg/cm2, con una sección de (0.80x0.80m), y un espesor de 0.30 m. </t>
  </si>
  <si>
    <t>Columnas HA (0.20x0.20m) 4 Ø 1/2" y 3/8" @ 0.20m</t>
  </si>
  <si>
    <t>Vigas arriostra bajo nivel de piso HA (0.15x0.20m) 4 Ø 3/8" y 3/8" @ 0.20m</t>
  </si>
  <si>
    <t>Vigas HA (0.20x0.20m) 4 Ø 3/8" y 3/8" @ 0.20m</t>
  </si>
  <si>
    <t>PISOS</t>
  </si>
  <si>
    <t>Pisos HA e=0.10m malla electrosoldada. D2.3 (15x15m). pulido a mano- hormigón industrial 210kg/cm2</t>
  </si>
  <si>
    <t>MUROS</t>
  </si>
  <si>
    <t>Bloques de hormigón 6"- Ø3/8" @0.80m (B.N.P).</t>
  </si>
  <si>
    <t>Bloques de hormigón 6"- Ø3/8" @0.80m (S.N.P).</t>
  </si>
  <si>
    <t>TERMINACIONES</t>
  </si>
  <si>
    <t>Fraguache</t>
  </si>
  <si>
    <t>Pañete en muros int/ext.</t>
  </si>
  <si>
    <t>Pañete en columnas</t>
  </si>
  <si>
    <t>Pañete en viga</t>
  </si>
  <si>
    <t>mocheta e=0.15m</t>
  </si>
  <si>
    <t>ML</t>
  </si>
  <si>
    <t>Cantos</t>
  </si>
  <si>
    <t>HERRERIA</t>
  </si>
  <si>
    <t>Puerta (tola)</t>
  </si>
  <si>
    <t>Baranda de hiero galvanizado en tubo 3". (6 líneas )</t>
  </si>
  <si>
    <t>ml</t>
  </si>
  <si>
    <t>baranda en rampa</t>
  </si>
  <si>
    <t xml:space="preserve">Herrería en Transporte de Reses (incluye guinche, puerta de corrales, channel para el riel del guinche. </t>
  </si>
  <si>
    <t>P.A</t>
  </si>
  <si>
    <t>TECHO</t>
  </si>
  <si>
    <t>En Aluzinc en estructura metálica</t>
  </si>
  <si>
    <t>MISCELANEOS</t>
  </si>
  <si>
    <t xml:space="preserve">Rampas de acceso, esp =0.12m 1/2"@0.20m Y 3/8"@0.20m AD </t>
  </si>
  <si>
    <t>PARTIDA ELECTRICA</t>
  </si>
  <si>
    <t>Salida Cenitales y arrostre</t>
  </si>
  <si>
    <t>Panel de Distribución 4 espacio</t>
  </si>
  <si>
    <t xml:space="preserve"> ÁREA DE PARQUEOS Y ACCESO AL AREA DE LOS CORRALES - MOVIMIENTO DE TIERRA -</t>
  </si>
  <si>
    <t>Relleno de compactado p/nivelación de terreno e=0.50m</t>
  </si>
  <si>
    <t>HORMIGÓN SIMPLE</t>
  </si>
  <si>
    <t>Construcción de bordillo en área de parqueos (0.30 M x0.08 M x 0.10 M) H.S.-1:3:5 con ligadora.</t>
  </si>
  <si>
    <t xml:space="preserve">HORMIGÓN ARMADO </t>
  </si>
  <si>
    <t>Piso H.A. (Esp:0.10 M) con malla electrosoldada (D=2.3) (0.15M x 0.15 M) pulido helicoptero-hormigon industrial 210kg/cm2. (En área de parqueo)</t>
  </si>
  <si>
    <t>PINTURA</t>
  </si>
  <si>
    <t>Pintura amarilla alto tráfico</t>
  </si>
  <si>
    <t>MISCELÁNEOS</t>
  </si>
  <si>
    <t>Suministro y colocación de paragomas</t>
  </si>
  <si>
    <t>PRELIMINARES CASETA DE PLANTA ELECTRICA</t>
  </si>
  <si>
    <t xml:space="preserve">Replanteo y charrancha </t>
  </si>
  <si>
    <t xml:space="preserve">MOVIMIENTO DE TIERRA  </t>
  </si>
  <si>
    <t xml:space="preserve">Excavación para zapata de Muro 6" y columna </t>
  </si>
  <si>
    <t xml:space="preserve"> HORMIGON ARMADO 1:2:4 C/LIGADORA</t>
  </si>
  <si>
    <t>Zapata del muro 6" y columna  ( 0.60 X 0.25 )m</t>
  </si>
  <si>
    <t>Columna (0.20 x 0.2 ) 4 Ø 1/2, est. @ 0.2m , h = 3.6m</t>
  </si>
  <si>
    <t>Viga de amarre ( 0.15 x 0.2 )m,  4 Ø 3/8, est. 3/8  @ 0.2m</t>
  </si>
  <si>
    <t>Dintel ( 0.15 x 0.20 )m, Ø 3/8 a, est. 3/8 a 0.2m</t>
  </si>
  <si>
    <t>Losa de techo esp. : 0.12m, Ø 3/8 a 0.25m a.d</t>
  </si>
  <si>
    <t xml:space="preserve">MUROS </t>
  </si>
  <si>
    <t xml:space="preserve">Bloques de 0.15m bnp ( 3 Línea ) </t>
  </si>
  <si>
    <t xml:space="preserve">Bloques de 0.15m snp </t>
  </si>
  <si>
    <t>Antepecho h=0.2m</t>
  </si>
  <si>
    <t xml:space="preserve">TERMINACION DE SUPERFICIE </t>
  </si>
  <si>
    <t xml:space="preserve">Fraguache </t>
  </si>
  <si>
    <t>Pañete general</t>
  </si>
  <si>
    <t>Pañete  en techo</t>
  </si>
  <si>
    <t>Mocheta 0.15m</t>
  </si>
  <si>
    <t>Fino en techo</t>
  </si>
  <si>
    <t xml:space="preserve">Zabaleta </t>
  </si>
  <si>
    <t xml:space="preserve">PUERTAS Y VENTANAS </t>
  </si>
  <si>
    <t>Puerta en tola de hierro en caseta de planta eléctrica ( todo incluido)</t>
  </si>
  <si>
    <t>PINTURA  EN GENERAL</t>
  </si>
  <si>
    <t>Pintura acrilica (2 Manos)</t>
  </si>
  <si>
    <t xml:space="preserve">LIMPIEZA </t>
  </si>
  <si>
    <t>Limpieza final</t>
  </si>
  <si>
    <t>P.A.</t>
  </si>
  <si>
    <t>SUB-TOTAL GENERAL</t>
  </si>
  <si>
    <t>GASTOS INDIRECTOS</t>
  </si>
  <si>
    <t>DIRECCIÓN TÉCNICA Y RESP. ADM.</t>
  </si>
  <si>
    <t>SEGURO Y FIANZA</t>
  </si>
  <si>
    <t>GASTOS ADMINISTRATIVOS</t>
  </si>
  <si>
    <t xml:space="preserve">TRANSPORTE </t>
  </si>
  <si>
    <t xml:space="preserve">SUPERVISIÓN </t>
  </si>
  <si>
    <t>FONDO DE PENSIONES (LEY 6-86)</t>
  </si>
  <si>
    <t xml:space="preserve">CODIA </t>
  </si>
  <si>
    <t xml:space="preserve">ITBIS (18% DE LA DIRECCIÓN TÉCNICA) </t>
  </si>
  <si>
    <t>SUB-TOTAL GASTOS INDIRECTOS</t>
  </si>
  <si>
    <t>TOTAL GENERAL</t>
  </si>
  <si>
    <t>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</si>
</sst>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indexed="8"/>
      <name val="Calibri"/>
      <family val="2"/>
    </font>
    <font>
      <sz val="9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1" fillId="0" borderId="0"/>
    <xf numFmtId="43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75">
    <xf numFmtId="0" fontId="0" fillId="0" borderId="0" xfId="0"/>
    <xf numFmtId="2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2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3" fontId="4" fillId="0" borderId="0" xfId="1" applyFont="1" applyBorder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43" fontId="5" fillId="0" borderId="0" xfId="1" applyFont="1" applyBorder="1" applyAlignment="1">
      <alignment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2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43" fontId="5" fillId="0" borderId="1" xfId="1" applyFont="1" applyBorder="1" applyAlignment="1">
      <alignment vertical="center"/>
    </xf>
    <xf numFmtId="0" fontId="7" fillId="2" borderId="4" xfId="3" applyFont="1" applyFill="1" applyBorder="1" applyAlignment="1">
      <alignment vertical="center"/>
    </xf>
    <xf numFmtId="0" fontId="7" fillId="2" borderId="5" xfId="3" applyFont="1" applyFill="1" applyBorder="1" applyAlignment="1">
      <alignment vertical="center" wrapText="1"/>
    </xf>
    <xf numFmtId="43" fontId="7" fillId="2" borderId="5" xfId="4" applyFont="1" applyFill="1" applyBorder="1" applyAlignment="1">
      <alignment horizontal="right" vertical="center" wrapText="1"/>
    </xf>
    <xf numFmtId="4" fontId="7" fillId="2" borderId="5" xfId="3" applyNumberFormat="1" applyFont="1" applyFill="1" applyBorder="1" applyAlignment="1">
      <alignment vertical="center" wrapText="1"/>
    </xf>
    <xf numFmtId="4" fontId="7" fillId="2" borderId="5" xfId="4" applyNumberFormat="1" applyFont="1" applyFill="1" applyBorder="1" applyAlignment="1">
      <alignment vertical="center"/>
    </xf>
    <xf numFmtId="43" fontId="7" fillId="2" borderId="5" xfId="1" applyFont="1" applyFill="1" applyBorder="1" applyAlignment="1">
      <alignment vertical="center"/>
    </xf>
    <xf numFmtId="43" fontId="7" fillId="2" borderId="6" xfId="1" applyFont="1" applyFill="1" applyBorder="1" applyAlignment="1">
      <alignment vertical="center"/>
    </xf>
    <xf numFmtId="0" fontId="10" fillId="0" borderId="4" xfId="0" applyFont="1" applyBorder="1" applyAlignment="1">
      <alignment horizontal="right" vertical="center"/>
    </xf>
    <xf numFmtId="0" fontId="10" fillId="0" borderId="5" xfId="0" applyFont="1" applyBorder="1" applyAlignment="1">
      <alignment vertical="center" wrapText="1"/>
    </xf>
    <xf numFmtId="43" fontId="10" fillId="0" borderId="5" xfId="4" applyFont="1" applyFill="1" applyBorder="1" applyAlignment="1">
      <alignment vertical="center"/>
    </xf>
    <xf numFmtId="10" fontId="10" fillId="0" borderId="5" xfId="5" applyNumberFormat="1" applyFont="1" applyFill="1" applyBorder="1" applyAlignment="1">
      <alignment horizontal="center" vertical="center"/>
    </xf>
    <xf numFmtId="4" fontId="10" fillId="0" borderId="5" xfId="4" applyNumberFormat="1" applyFont="1" applyFill="1" applyBorder="1" applyAlignment="1">
      <alignment vertical="center"/>
    </xf>
    <xf numFmtId="43" fontId="10" fillId="0" borderId="5" xfId="1" applyFont="1" applyFill="1" applyBorder="1" applyAlignment="1">
      <alignment vertical="center"/>
    </xf>
    <xf numFmtId="43" fontId="4" fillId="0" borderId="6" xfId="1" applyFont="1" applyFill="1" applyBorder="1" applyAlignment="1">
      <alignment vertical="center"/>
    </xf>
    <xf numFmtId="0" fontId="10" fillId="0" borderId="7" xfId="0" applyFont="1" applyBorder="1" applyAlignment="1">
      <alignment horizontal="right" vertical="center"/>
    </xf>
    <xf numFmtId="4" fontId="5" fillId="0" borderId="0" xfId="6" applyNumberFormat="1" applyFont="1" applyFill="1" applyBorder="1" applyAlignment="1">
      <alignment horizontal="right" vertical="center"/>
    </xf>
    <xf numFmtId="4" fontId="5" fillId="0" borderId="0" xfId="0" applyNumberFormat="1" applyFont="1" applyAlignment="1">
      <alignment horizontal="center" vertical="center"/>
    </xf>
    <xf numFmtId="43" fontId="10" fillId="0" borderId="0" xfId="1" applyFont="1" applyFill="1" applyBorder="1" applyAlignment="1">
      <alignment vertical="center"/>
    </xf>
    <xf numFmtId="43" fontId="4" fillId="0" borderId="8" xfId="1" applyFont="1" applyFill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10" fontId="5" fillId="0" borderId="2" xfId="6" applyNumberFormat="1" applyFont="1" applyFill="1" applyBorder="1" applyAlignment="1">
      <alignment horizontal="right" vertical="center"/>
    </xf>
    <xf numFmtId="4" fontId="5" fillId="0" borderId="10" xfId="0" applyNumberFormat="1" applyFont="1" applyBorder="1" applyAlignment="1">
      <alignment horizontal="center" vertical="center"/>
    </xf>
    <xf numFmtId="4" fontId="5" fillId="0" borderId="9" xfId="6" applyNumberFormat="1" applyFont="1" applyFill="1" applyBorder="1" applyAlignment="1">
      <alignment horizontal="right" vertical="center"/>
    </xf>
    <xf numFmtId="43" fontId="10" fillId="0" borderId="2" xfId="1" applyFont="1" applyFill="1" applyBorder="1" applyAlignment="1">
      <alignment vertical="center"/>
    </xf>
    <xf numFmtId="43" fontId="4" fillId="0" borderId="3" xfId="1" applyFont="1" applyFill="1" applyBorder="1" applyAlignment="1">
      <alignment vertical="center"/>
    </xf>
    <xf numFmtId="10" fontId="5" fillId="0" borderId="2" xfId="7" applyNumberFormat="1" applyFont="1" applyFill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43" fontId="7" fillId="0" borderId="0" xfId="1" applyFont="1" applyFill="1" applyBorder="1" applyAlignment="1" applyProtection="1">
      <alignment vertical="center"/>
    </xf>
    <xf numFmtId="0" fontId="7" fillId="0" borderId="7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43" fontId="7" fillId="0" borderId="0" xfId="4" applyFont="1" applyFill="1" applyBorder="1" applyAlignment="1">
      <alignment vertical="center" wrapText="1"/>
    </xf>
    <xf numFmtId="4" fontId="7" fillId="0" borderId="0" xfId="0" applyNumberFormat="1" applyFont="1" applyAlignment="1">
      <alignment vertical="center"/>
    </xf>
    <xf numFmtId="43" fontId="4" fillId="0" borderId="0" xfId="1" applyFont="1" applyBorder="1" applyAlignment="1" applyProtection="1">
      <alignment vertical="center"/>
      <protection hidden="1"/>
    </xf>
    <xf numFmtId="2" fontId="5" fillId="0" borderId="0" xfId="0" applyNumberFormat="1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vertical="center" wrapText="1"/>
      <protection locked="0"/>
    </xf>
    <xf numFmtId="2" fontId="5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43" fontId="5" fillId="0" borderId="0" xfId="1" applyFont="1" applyBorder="1" applyAlignment="1" applyProtection="1">
      <alignment vertical="center"/>
      <protection locked="0"/>
    </xf>
    <xf numFmtId="43" fontId="5" fillId="0" borderId="0" xfId="1" applyFont="1" applyBorder="1" applyAlignment="1" applyProtection="1">
      <alignment vertical="center"/>
      <protection hidden="1"/>
    </xf>
    <xf numFmtId="0" fontId="5" fillId="0" borderId="0" xfId="0" applyNumberFormat="1" applyFont="1" applyBorder="1" applyAlignment="1" applyProtection="1">
      <alignment vertical="center"/>
      <protection locked="0"/>
    </xf>
    <xf numFmtId="2" fontId="4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 wrapText="1"/>
      <protection hidden="1"/>
    </xf>
    <xf numFmtId="0" fontId="4" fillId="0" borderId="11" xfId="0" applyFont="1" applyBorder="1" applyAlignment="1">
      <alignment horizontal="center" vertical="center"/>
    </xf>
    <xf numFmtId="43" fontId="4" fillId="0" borderId="11" xfId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2" fontId="8" fillId="0" borderId="0" xfId="1" applyNumberFormat="1" applyFont="1" applyFill="1" applyBorder="1" applyAlignment="1" applyProtection="1">
      <alignment horizontal="center" vertical="center" wrapText="1"/>
    </xf>
    <xf numFmtId="4" fontId="10" fillId="0" borderId="0" xfId="2" applyNumberFormat="1" applyFont="1" applyBorder="1" applyAlignment="1">
      <alignment horizontal="center" vertical="center" wrapText="1"/>
    </xf>
    <xf numFmtId="43" fontId="8" fillId="0" borderId="0" xfId="1" applyFont="1" applyFill="1" applyBorder="1" applyAlignment="1" applyProtection="1">
      <alignment vertical="center" wrapText="1"/>
    </xf>
    <xf numFmtId="43" fontId="7" fillId="0" borderId="8" xfId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vertical="center" wrapText="1"/>
      <protection locked="0"/>
    </xf>
    <xf numFmtId="2" fontId="4" fillId="0" borderId="0" xfId="0" applyNumberFormat="1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43" fontId="4" fillId="0" borderId="0" xfId="1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</cellXfs>
  <cellStyles count="8">
    <cellStyle name="Millares" xfId="1" builtinId="3"/>
    <cellStyle name="Millares 10" xfId="4" xr:uid="{8605B8CD-BE5C-4B2A-AC4D-3DF76992C6CA}"/>
    <cellStyle name="Millares 16" xfId="6" xr:uid="{69A94921-DBE3-4D23-91A4-7A79E56954A4}"/>
    <cellStyle name="Millares 3 2" xfId="7" xr:uid="{F302F639-1DD6-497E-8BF1-8050F06F4B07}"/>
    <cellStyle name="Normal" xfId="0" builtinId="0"/>
    <cellStyle name="Normal 2 2 2 3" xfId="3" xr:uid="{083FD915-8BE3-4B5B-9208-E6CBFCC3BF50}"/>
    <cellStyle name="Normal_Hoja1" xfId="2" xr:uid="{DFE6034A-C03B-44B4-ACEA-F46863F31E0F}"/>
    <cellStyle name="Porcentual 2" xfId="5" xr:uid="{F74A1751-A290-4C90-B475-85E01610FF93}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auto="1"/>
        </left>
        <right/>
        <top style="hair">
          <color auto="1"/>
        </top>
        <bottom style="hair">
          <color auto="1"/>
        </bottom>
      </border>
    </dxf>
    <dxf>
      <font>
        <b/>
        <i val="0"/>
      </font>
      <numFmt numFmtId="1" formatCode="0"/>
      <border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theme="0"/>
      </font>
      <border>
        <left style="thin">
          <color auto="1"/>
        </left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 patternType="none">
          <bgColor auto="1"/>
        </patternFill>
      </fill>
      <border>
        <left/>
        <right/>
        <top style="hair">
          <color auto="1"/>
        </top>
        <bottom style="hair">
          <color auto="1"/>
        </bottom>
      </border>
    </dxf>
    <dxf>
      <font>
        <b/>
        <i val="0"/>
      </font>
      <border>
        <left/>
        <right/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</font>
      <numFmt numFmtId="35" formatCode="_(* #,##0.00_);_(* \(#,##0.00\);_(* &quot;-&quot;??_);_(@_)"/>
      <fill>
        <patternFill>
          <bgColor theme="0" tint="-0.14996795556505021"/>
        </patternFill>
      </fill>
      <border>
        <left style="hair">
          <color auto="1"/>
        </left>
        <right style="thin">
          <color auto="1"/>
        </right>
        <top style="hair">
          <color auto="1"/>
        </top>
        <bottom style="hair">
          <color auto="1"/>
        </bottom>
      </border>
    </dxf>
    <dxf>
      <font>
        <color theme="0"/>
      </font>
      <border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54665</xdr:rowOff>
    </xdr:from>
    <xdr:to>
      <xdr:col>1</xdr:col>
      <xdr:colOff>2740725</xdr:colOff>
      <xdr:row>8</xdr:row>
      <xdr:rowOff>189672</xdr:rowOff>
    </xdr:to>
    <xdr:grpSp>
      <xdr:nvGrpSpPr>
        <xdr:cNvPr id="28" name="TARJETA DE DATOS 1">
          <a:extLst>
            <a:ext uri="{FF2B5EF4-FFF2-40B4-BE49-F238E27FC236}">
              <a16:creationId xmlns:a16="http://schemas.microsoft.com/office/drawing/2014/main" id="{5E6D9B50-6777-4A56-9642-916503408613}"/>
            </a:ext>
          </a:extLst>
        </xdr:cNvPr>
        <xdr:cNvGrpSpPr/>
      </xdr:nvGrpSpPr>
      <xdr:grpSpPr>
        <a:xfrm>
          <a:off x="0" y="443948"/>
          <a:ext cx="3502725" cy="1278007"/>
          <a:chOff x="571500" y="496957"/>
          <a:chExt cx="3930630" cy="1001177"/>
        </a:xfrm>
      </xdr:grpSpPr>
      <xdr:sp macro="" textlink="#REF!">
        <xdr:nvSpPr>
          <xdr:cNvPr id="29" name="PROVINCIA">
            <a:extLst>
              <a:ext uri="{FF2B5EF4-FFF2-40B4-BE49-F238E27FC236}">
                <a16:creationId xmlns:a16="http://schemas.microsoft.com/office/drawing/2014/main" id="{24DF3E01-C084-4B3D-9160-119DDC81E159}"/>
              </a:ext>
            </a:extLst>
          </xdr:cNvPr>
          <xdr:cNvSpPr txBox="1"/>
        </xdr:nvSpPr>
        <xdr:spPr>
          <a:xfrm>
            <a:off x="1517456" y="496957"/>
            <a:ext cx="2686207" cy="2319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fld id="{F879B96F-6938-46E8-B5D3-E8EAE22181AC}" type="TxLink">
              <a:rPr lang="en-US" sz="9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l"/>
              <a:t>ELÍAS PIÑA</a:t>
            </a:fld>
            <a:endParaRPr lang="en-US" sz="900" b="0"/>
          </a:p>
        </xdr:txBody>
      </xdr:sp>
      <xdr:sp macro="" textlink="#REF!">
        <xdr:nvSpPr>
          <xdr:cNvPr id="30" name="MUNICIPIO">
            <a:extLst>
              <a:ext uri="{FF2B5EF4-FFF2-40B4-BE49-F238E27FC236}">
                <a16:creationId xmlns:a16="http://schemas.microsoft.com/office/drawing/2014/main" id="{BF9FE969-AFF5-4928-80B5-C2DB5CDC257D}"/>
              </a:ext>
            </a:extLst>
          </xdr:cNvPr>
          <xdr:cNvSpPr txBox="1"/>
        </xdr:nvSpPr>
        <xdr:spPr>
          <a:xfrm>
            <a:off x="1517456" y="647261"/>
            <a:ext cx="2686207" cy="2319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fld id="{8D40AFB7-2438-45D8-A050-A3D180295A41}" type="TxLink">
              <a:rPr lang="en-US" sz="9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l"/>
              <a:t>COMENDADOR</a:t>
            </a:fld>
            <a:endParaRPr lang="en-US" sz="900" b="0"/>
          </a:p>
        </xdr:txBody>
      </xdr:sp>
      <xdr:sp macro="" textlink="#REF!">
        <xdr:nvSpPr>
          <xdr:cNvPr id="31" name="DISTRITO MUNICIPAL">
            <a:extLst>
              <a:ext uri="{FF2B5EF4-FFF2-40B4-BE49-F238E27FC236}">
                <a16:creationId xmlns:a16="http://schemas.microsoft.com/office/drawing/2014/main" id="{17657D49-09A2-424F-BFEF-E5E3A22B4DEF}"/>
              </a:ext>
            </a:extLst>
          </xdr:cNvPr>
          <xdr:cNvSpPr txBox="1"/>
        </xdr:nvSpPr>
        <xdr:spPr>
          <a:xfrm>
            <a:off x="1517456" y="797996"/>
            <a:ext cx="2686207" cy="2319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fld id="{F7A68FFC-5C35-4B3E-B8FE-7C13E50F3030}" type="TxLink">
              <a:rPr lang="en-US" sz="9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l"/>
              <a:t>-</a:t>
            </a:fld>
            <a:endParaRPr lang="en-US" sz="900" b="0"/>
          </a:p>
        </xdr:txBody>
      </xdr:sp>
      <xdr:sp macro="" textlink="#REF!">
        <xdr:nvSpPr>
          <xdr:cNvPr id="32" name="UBICACION">
            <a:extLst>
              <a:ext uri="{FF2B5EF4-FFF2-40B4-BE49-F238E27FC236}">
                <a16:creationId xmlns:a16="http://schemas.microsoft.com/office/drawing/2014/main" id="{E6EE49C2-17DB-4018-AA8D-9B8E2A179B09}"/>
              </a:ext>
            </a:extLst>
          </xdr:cNvPr>
          <xdr:cNvSpPr txBox="1"/>
        </xdr:nvSpPr>
        <xdr:spPr>
          <a:xfrm>
            <a:off x="1517463" y="944987"/>
            <a:ext cx="2686207" cy="2319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fld id="{BE4C7A13-3996-48CB-96CD-6CAB69F71016}" type="TxLink">
              <a:rPr lang="en-US" sz="900" b="0" i="0" u="none" strike="noStrike">
                <a:solidFill>
                  <a:sysClr val="windowText" lastClr="000000"/>
                </a:solidFill>
                <a:latin typeface="Calibri"/>
                <a:cs typeface="Calibri"/>
              </a:rPr>
              <a:pPr algn="l"/>
              <a:t>CARRECTERA COMENDADOR HACIA SABANA PERDIDA</a:t>
            </a:fld>
            <a:endParaRPr lang="en-US" sz="900" b="0">
              <a:solidFill>
                <a:sysClr val="windowText" lastClr="000000"/>
              </a:solidFill>
            </a:endParaRPr>
          </a:p>
        </xdr:txBody>
      </xdr:sp>
      <xdr:sp macro="" textlink="#REF!">
        <xdr:nvSpPr>
          <xdr:cNvPr id="33" name="TIPO DE OBRA">
            <a:extLst>
              <a:ext uri="{FF2B5EF4-FFF2-40B4-BE49-F238E27FC236}">
                <a16:creationId xmlns:a16="http://schemas.microsoft.com/office/drawing/2014/main" id="{74E21003-89C7-4DCE-AEF4-C84692D477CB}"/>
              </a:ext>
            </a:extLst>
          </xdr:cNvPr>
          <xdr:cNvSpPr txBox="1"/>
        </xdr:nvSpPr>
        <xdr:spPr>
          <a:xfrm>
            <a:off x="1517455" y="1084815"/>
            <a:ext cx="2984675" cy="4133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fld id="{883D2699-84B0-4057-87CA-711BB0E7502D}" type="TxLink">
              <a:rPr lang="en-US" sz="900" b="0" i="0" u="none" strike="noStrike">
                <a:solidFill>
                  <a:sysClr val="windowText" lastClr="000000"/>
                </a:solidFill>
                <a:latin typeface="Calibri"/>
                <a:cs typeface="Calibri"/>
              </a:rPr>
              <a:pPr algn="l"/>
              <a:t>REMOZAMIENTO DE MATADERO</a:t>
            </a:fld>
            <a:endParaRPr lang="en-US" sz="900" b="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34" name="DATOS 1">
            <a:extLst>
              <a:ext uri="{FF2B5EF4-FFF2-40B4-BE49-F238E27FC236}">
                <a16:creationId xmlns:a16="http://schemas.microsoft.com/office/drawing/2014/main" id="{8ADE086D-41E3-436C-AEAB-EC12FE855FD1}"/>
              </a:ext>
            </a:extLst>
          </xdr:cNvPr>
          <xdr:cNvSpPr txBox="1"/>
        </xdr:nvSpPr>
        <xdr:spPr>
          <a:xfrm>
            <a:off x="571500" y="496957"/>
            <a:ext cx="1074471" cy="88170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r>
              <a:rPr lang="en-US" sz="900" b="1"/>
              <a:t>PROVINCIA:</a:t>
            </a:r>
          </a:p>
          <a:p>
            <a:pPr algn="r"/>
            <a:r>
              <a:rPr lang="en-US" sz="900" b="1"/>
              <a:t>MUNICIPIO:</a:t>
            </a:r>
          </a:p>
          <a:p>
            <a:pPr algn="r"/>
            <a:r>
              <a:rPr lang="en-US" sz="900" b="1"/>
              <a:t>DISTRITO MUNICIPAL:</a:t>
            </a:r>
          </a:p>
          <a:p>
            <a:pPr algn="r"/>
            <a:r>
              <a:rPr lang="en-US" sz="900" b="1"/>
              <a:t>UBICACIÓN:</a:t>
            </a:r>
          </a:p>
          <a:p>
            <a:pPr algn="r"/>
            <a:r>
              <a:rPr lang="en-US" sz="900" b="1"/>
              <a:t>TIPO DE OBRA: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F37FC-5D62-4D1A-8C7A-30902FB92A4F}">
  <dimension ref="A1:G175"/>
  <sheetViews>
    <sheetView tabSelected="1" view="pageBreakPreview" topLeftCell="A166" zoomScale="115" zoomScaleNormal="145" zoomScaleSheetLayoutView="115" workbookViewId="0">
      <selection activeCell="D7" sqref="D7"/>
    </sheetView>
  </sheetViews>
  <sheetFormatPr baseColWidth="10" defaultRowHeight="15" x14ac:dyDescent="0.25"/>
  <cols>
    <col min="2" max="2" width="49.140625" customWidth="1"/>
    <col min="3" max="3" width="6.140625" bestFit="1" customWidth="1"/>
  </cols>
  <sheetData>
    <row r="1" spans="1:7" ht="15.75" x14ac:dyDescent="0.25">
      <c r="A1" s="73" t="s">
        <v>143</v>
      </c>
      <c r="B1" s="73"/>
      <c r="C1" s="73"/>
      <c r="D1" s="73"/>
      <c r="E1" s="73"/>
      <c r="F1" s="73"/>
      <c r="G1" s="73"/>
    </row>
    <row r="2" spans="1:7" x14ac:dyDescent="0.25">
      <c r="A2" s="74"/>
      <c r="B2" s="74"/>
      <c r="C2" s="74"/>
      <c r="D2" s="74"/>
      <c r="E2" s="74"/>
      <c r="F2" s="74"/>
      <c r="G2" s="74"/>
    </row>
    <row r="3" spans="1:7" ht="15" customHeight="1" x14ac:dyDescent="0.25">
      <c r="A3" s="1"/>
      <c r="B3" s="2"/>
      <c r="C3" s="3"/>
      <c r="D3" s="4"/>
      <c r="E3" s="5"/>
      <c r="F3" s="5"/>
      <c r="G3" s="5"/>
    </row>
    <row r="4" spans="1:7" x14ac:dyDescent="0.25">
      <c r="A4" s="6"/>
      <c r="B4" s="7"/>
      <c r="C4" s="6"/>
      <c r="D4" s="6"/>
      <c r="E4" s="6"/>
      <c r="F4" s="6"/>
      <c r="G4" s="6"/>
    </row>
    <row r="5" spans="1:7" x14ac:dyDescent="0.25">
      <c r="A5" s="6"/>
      <c r="B5" s="7"/>
      <c r="C5" s="6"/>
      <c r="D5" s="6"/>
      <c r="E5" s="6"/>
      <c r="F5" s="6"/>
      <c r="G5" s="6"/>
    </row>
    <row r="6" spans="1:7" x14ac:dyDescent="0.25">
      <c r="A6" s="8"/>
      <c r="B6" s="9"/>
      <c r="C6" s="10"/>
      <c r="D6" s="11"/>
      <c r="E6" s="12"/>
      <c r="F6" s="12"/>
      <c r="G6" s="6"/>
    </row>
    <row r="7" spans="1:7" ht="15" customHeight="1" x14ac:dyDescent="0.25">
      <c r="A7" s="6"/>
      <c r="B7" s="9"/>
      <c r="C7" s="10"/>
      <c r="D7" s="11"/>
      <c r="E7" s="12"/>
      <c r="F7" s="12"/>
      <c r="G7" s="6"/>
    </row>
    <row r="8" spans="1:7" x14ac:dyDescent="0.25">
      <c r="A8" s="13"/>
      <c r="B8" s="14"/>
      <c r="C8" s="15"/>
      <c r="D8" s="16"/>
      <c r="E8" s="17"/>
      <c r="F8" s="17"/>
      <c r="G8" s="17"/>
    </row>
    <row r="9" spans="1:7" x14ac:dyDescent="0.25">
      <c r="A9" s="58" t="s">
        <v>0</v>
      </c>
      <c r="B9" s="59" t="s">
        <v>1</v>
      </c>
      <c r="C9" s="58" t="s">
        <v>2</v>
      </c>
      <c r="D9" s="60" t="s">
        <v>3</v>
      </c>
      <c r="E9" s="61" t="s">
        <v>4</v>
      </c>
      <c r="F9" s="61" t="s">
        <v>5</v>
      </c>
      <c r="G9" s="61" t="s">
        <v>6</v>
      </c>
    </row>
    <row r="10" spans="1:7" ht="24" x14ac:dyDescent="0.25">
      <c r="A10" s="68">
        <v>1</v>
      </c>
      <c r="B10" s="69" t="s">
        <v>7</v>
      </c>
      <c r="C10" s="70"/>
      <c r="D10" s="71"/>
      <c r="E10" s="72"/>
      <c r="F10" s="50"/>
      <c r="G10" s="50"/>
    </row>
    <row r="11" spans="1:7" x14ac:dyDescent="0.25">
      <c r="A11" s="51">
        <v>1.01</v>
      </c>
      <c r="B11" s="52" t="s">
        <v>8</v>
      </c>
      <c r="C11" s="53">
        <v>1</v>
      </c>
      <c r="D11" s="54" t="s">
        <v>9</v>
      </c>
      <c r="E11" s="55"/>
      <c r="F11" s="56"/>
      <c r="G11" s="56"/>
    </row>
    <row r="12" spans="1:7" x14ac:dyDescent="0.25">
      <c r="A12" s="51">
        <v>1.02</v>
      </c>
      <c r="B12" s="52" t="s">
        <v>10</v>
      </c>
      <c r="C12" s="53">
        <v>1</v>
      </c>
      <c r="D12" s="54" t="s">
        <v>9</v>
      </c>
      <c r="E12" s="55"/>
      <c r="F12" s="56">
        <f t="shared" ref="F12:F73" si="0">ROUND(E12*C12,2)</f>
        <v>0</v>
      </c>
      <c r="G12" s="56">
        <v>0</v>
      </c>
    </row>
    <row r="13" spans="1:7" x14ac:dyDescent="0.25">
      <c r="A13" s="51">
        <v>1.03</v>
      </c>
      <c r="B13" s="52" t="s">
        <v>11</v>
      </c>
      <c r="C13" s="53">
        <v>5</v>
      </c>
      <c r="D13" s="54" t="s">
        <v>12</v>
      </c>
      <c r="E13" s="55"/>
      <c r="F13" s="56">
        <f t="shared" si="0"/>
        <v>0</v>
      </c>
      <c r="G13" s="56">
        <v>0</v>
      </c>
    </row>
    <row r="14" spans="1:7" x14ac:dyDescent="0.25">
      <c r="A14" s="51">
        <v>1.04</v>
      </c>
      <c r="B14" s="52" t="s">
        <v>13</v>
      </c>
      <c r="C14" s="53">
        <v>3</v>
      </c>
      <c r="D14" s="54" t="s">
        <v>12</v>
      </c>
      <c r="E14" s="55"/>
      <c r="F14" s="56">
        <f t="shared" si="0"/>
        <v>0</v>
      </c>
      <c r="G14" s="56">
        <v>0</v>
      </c>
    </row>
    <row r="15" spans="1:7" x14ac:dyDescent="0.25">
      <c r="A15" s="51">
        <v>1.05</v>
      </c>
      <c r="B15" s="52" t="s">
        <v>14</v>
      </c>
      <c r="C15" s="53">
        <v>3</v>
      </c>
      <c r="D15" s="54" t="s">
        <v>12</v>
      </c>
      <c r="E15" s="55"/>
      <c r="F15" s="56">
        <f t="shared" si="0"/>
        <v>0</v>
      </c>
      <c r="G15" s="56">
        <v>0</v>
      </c>
    </row>
    <row r="16" spans="1:7" ht="24" x14ac:dyDescent="0.25">
      <c r="A16" s="51">
        <v>1.06</v>
      </c>
      <c r="B16" s="52" t="s">
        <v>15</v>
      </c>
      <c r="C16" s="57">
        <v>46.26</v>
      </c>
      <c r="D16" s="54" t="s">
        <v>16</v>
      </c>
      <c r="E16" s="55"/>
      <c r="F16" s="56">
        <f t="shared" si="0"/>
        <v>0</v>
      </c>
      <c r="G16" s="56">
        <v>0</v>
      </c>
    </row>
    <row r="17" spans="1:7" x14ac:dyDescent="0.25">
      <c r="A17" s="51">
        <v>0</v>
      </c>
      <c r="B17" s="52"/>
      <c r="C17" s="53"/>
      <c r="D17" s="54"/>
      <c r="E17" s="55"/>
      <c r="F17" s="56"/>
      <c r="G17" s="56">
        <f>SUM(F11:F16)</f>
        <v>0</v>
      </c>
    </row>
    <row r="18" spans="1:7" x14ac:dyDescent="0.25">
      <c r="A18" s="51">
        <v>2</v>
      </c>
      <c r="B18" s="52" t="s">
        <v>17</v>
      </c>
      <c r="C18" s="53"/>
      <c r="D18" s="54"/>
      <c r="E18" s="55"/>
      <c r="F18" s="56"/>
      <c r="G18" s="56">
        <v>0</v>
      </c>
    </row>
    <row r="19" spans="1:7" x14ac:dyDescent="0.25">
      <c r="A19" s="51">
        <v>2.0099999999999998</v>
      </c>
      <c r="B19" s="52" t="s">
        <v>18</v>
      </c>
      <c r="C19" s="53">
        <v>514.41999999999996</v>
      </c>
      <c r="D19" s="54" t="s">
        <v>19</v>
      </c>
      <c r="E19" s="55"/>
      <c r="F19" s="56">
        <f t="shared" si="0"/>
        <v>0</v>
      </c>
      <c r="G19" s="56">
        <v>0</v>
      </c>
    </row>
    <row r="20" spans="1:7" x14ac:dyDescent="0.25">
      <c r="A20" s="51">
        <v>0</v>
      </c>
      <c r="B20" s="52"/>
      <c r="C20" s="53"/>
      <c r="D20" s="54"/>
      <c r="E20" s="55"/>
      <c r="F20" s="56"/>
      <c r="G20" s="56">
        <f>SUM(F19)</f>
        <v>0</v>
      </c>
    </row>
    <row r="21" spans="1:7" x14ac:dyDescent="0.25">
      <c r="A21" s="51">
        <v>3</v>
      </c>
      <c r="B21" s="52" t="s">
        <v>20</v>
      </c>
      <c r="C21" s="53"/>
      <c r="D21" s="54"/>
      <c r="E21" s="55"/>
      <c r="F21" s="56"/>
      <c r="G21" s="56">
        <v>0</v>
      </c>
    </row>
    <row r="22" spans="1:7" x14ac:dyDescent="0.25">
      <c r="A22" s="51">
        <v>3.01</v>
      </c>
      <c r="B22" s="52" t="s">
        <v>21</v>
      </c>
      <c r="C22" s="53">
        <v>10</v>
      </c>
      <c r="D22" s="54" t="s">
        <v>22</v>
      </c>
      <c r="E22" s="55"/>
      <c r="F22" s="56">
        <f t="shared" si="0"/>
        <v>0</v>
      </c>
      <c r="G22" s="56">
        <v>0</v>
      </c>
    </row>
    <row r="23" spans="1:7" x14ac:dyDescent="0.25">
      <c r="A23" s="51">
        <v>3.0199999999999996</v>
      </c>
      <c r="B23" s="52" t="s">
        <v>23</v>
      </c>
      <c r="C23" s="53">
        <v>5</v>
      </c>
      <c r="D23" s="54" t="s">
        <v>22</v>
      </c>
      <c r="E23" s="55"/>
      <c r="F23" s="56">
        <f t="shared" si="0"/>
        <v>0</v>
      </c>
      <c r="G23" s="56">
        <v>0</v>
      </c>
    </row>
    <row r="24" spans="1:7" x14ac:dyDescent="0.25">
      <c r="A24" s="51">
        <v>3.0299999999999994</v>
      </c>
      <c r="B24" s="52" t="s">
        <v>24</v>
      </c>
      <c r="C24" s="53">
        <v>1</v>
      </c>
      <c r="D24" s="54" t="s">
        <v>22</v>
      </c>
      <c r="E24" s="55"/>
      <c r="F24" s="56">
        <f t="shared" si="0"/>
        <v>0</v>
      </c>
      <c r="G24" s="56">
        <v>0</v>
      </c>
    </row>
    <row r="25" spans="1:7" x14ac:dyDescent="0.25">
      <c r="A25" s="51">
        <v>3.0399999999999991</v>
      </c>
      <c r="B25" s="52" t="s">
        <v>25</v>
      </c>
      <c r="C25" s="53">
        <v>9</v>
      </c>
      <c r="D25" s="54" t="s">
        <v>22</v>
      </c>
      <c r="E25" s="55"/>
      <c r="F25" s="56">
        <f t="shared" si="0"/>
        <v>0</v>
      </c>
      <c r="G25" s="56">
        <v>0</v>
      </c>
    </row>
    <row r="26" spans="1:7" x14ac:dyDescent="0.25">
      <c r="A26" s="51">
        <v>3.0499999999999989</v>
      </c>
      <c r="B26" s="52" t="s">
        <v>26</v>
      </c>
      <c r="C26" s="53">
        <v>1</v>
      </c>
      <c r="D26" s="54" t="s">
        <v>3</v>
      </c>
      <c r="E26" s="55"/>
      <c r="F26" s="56">
        <f t="shared" si="0"/>
        <v>0</v>
      </c>
      <c r="G26" s="56">
        <v>0</v>
      </c>
    </row>
    <row r="27" spans="1:7" ht="72" x14ac:dyDescent="0.25">
      <c r="A27" s="51">
        <v>3.0599999999999987</v>
      </c>
      <c r="B27" s="52" t="s">
        <v>27</v>
      </c>
      <c r="C27" s="53">
        <v>1</v>
      </c>
      <c r="D27" s="54" t="s">
        <v>3</v>
      </c>
      <c r="E27" s="55"/>
      <c r="F27" s="56">
        <f t="shared" si="0"/>
        <v>0</v>
      </c>
      <c r="G27" s="56">
        <v>0</v>
      </c>
    </row>
    <row r="28" spans="1:7" ht="24" x14ac:dyDescent="0.25">
      <c r="A28" s="51">
        <v>3.0699999999999985</v>
      </c>
      <c r="B28" s="52" t="s">
        <v>28</v>
      </c>
      <c r="C28" s="53">
        <v>1</v>
      </c>
      <c r="D28" s="54" t="s">
        <v>22</v>
      </c>
      <c r="E28" s="55"/>
      <c r="F28" s="56">
        <f t="shared" si="0"/>
        <v>0</v>
      </c>
      <c r="G28" s="56">
        <v>0</v>
      </c>
    </row>
    <row r="29" spans="1:7" x14ac:dyDescent="0.25">
      <c r="A29" s="51">
        <v>3.0799999999999983</v>
      </c>
      <c r="B29" s="52" t="s">
        <v>29</v>
      </c>
      <c r="C29" s="53">
        <v>1</v>
      </c>
      <c r="D29" s="54" t="s">
        <v>3</v>
      </c>
      <c r="E29" s="55"/>
      <c r="F29" s="56">
        <f t="shared" si="0"/>
        <v>0</v>
      </c>
      <c r="G29" s="56">
        <v>0</v>
      </c>
    </row>
    <row r="30" spans="1:7" x14ac:dyDescent="0.25">
      <c r="A30" s="51">
        <v>3.0899999999999981</v>
      </c>
      <c r="B30" s="52" t="s">
        <v>30</v>
      </c>
      <c r="C30" s="53">
        <v>1</v>
      </c>
      <c r="D30" s="54" t="s">
        <v>9</v>
      </c>
      <c r="E30" s="55"/>
      <c r="F30" s="56">
        <f t="shared" si="0"/>
        <v>0</v>
      </c>
      <c r="G30" s="56">
        <v>0</v>
      </c>
    </row>
    <row r="31" spans="1:7" x14ac:dyDescent="0.25">
      <c r="A31" s="51">
        <v>3.0999999999999979</v>
      </c>
      <c r="B31" s="52" t="s">
        <v>31</v>
      </c>
      <c r="C31" s="53">
        <v>0.3</v>
      </c>
      <c r="D31" s="54" t="s">
        <v>32</v>
      </c>
      <c r="E31" s="55"/>
      <c r="F31" s="56">
        <f t="shared" si="0"/>
        <v>0</v>
      </c>
      <c r="G31" s="56">
        <v>0</v>
      </c>
    </row>
    <row r="32" spans="1:7" x14ac:dyDescent="0.25">
      <c r="A32" s="51">
        <v>0</v>
      </c>
      <c r="B32" s="52"/>
      <c r="C32" s="53"/>
      <c r="D32" s="54"/>
      <c r="E32" s="55"/>
      <c r="F32" s="56"/>
      <c r="G32" s="56">
        <f>SUM(F22:F31)</f>
        <v>0</v>
      </c>
    </row>
    <row r="33" spans="1:7" x14ac:dyDescent="0.25">
      <c r="A33" s="51">
        <v>4</v>
      </c>
      <c r="B33" s="52" t="s">
        <v>33</v>
      </c>
      <c r="C33" s="53"/>
      <c r="D33" s="54"/>
      <c r="E33" s="55"/>
      <c r="F33" s="56"/>
      <c r="G33" s="56">
        <v>0</v>
      </c>
    </row>
    <row r="34" spans="1:7" ht="60" x14ac:dyDescent="0.25">
      <c r="A34" s="51">
        <v>4.01</v>
      </c>
      <c r="B34" s="52" t="s">
        <v>34</v>
      </c>
      <c r="C34" s="53">
        <v>1</v>
      </c>
      <c r="D34" s="54" t="s">
        <v>22</v>
      </c>
      <c r="E34" s="55"/>
      <c r="F34" s="56">
        <f t="shared" si="0"/>
        <v>0</v>
      </c>
      <c r="G34" s="56">
        <v>0</v>
      </c>
    </row>
    <row r="35" spans="1:7" x14ac:dyDescent="0.25">
      <c r="A35" s="51">
        <v>4.0199999999999996</v>
      </c>
      <c r="B35" s="52" t="s">
        <v>35</v>
      </c>
      <c r="C35" s="53">
        <v>1</v>
      </c>
      <c r="D35" s="54" t="s">
        <v>22</v>
      </c>
      <c r="E35" s="55"/>
      <c r="F35" s="56">
        <f t="shared" si="0"/>
        <v>0</v>
      </c>
      <c r="G35" s="56">
        <v>0</v>
      </c>
    </row>
    <row r="36" spans="1:7" x14ac:dyDescent="0.25">
      <c r="A36" s="51">
        <v>0</v>
      </c>
      <c r="B36" s="52"/>
      <c r="C36" s="53"/>
      <c r="D36" s="54"/>
      <c r="E36" s="55"/>
      <c r="F36" s="56"/>
      <c r="G36" s="56">
        <f>SUM(F34:F35)</f>
        <v>0</v>
      </c>
    </row>
    <row r="37" spans="1:7" x14ac:dyDescent="0.25">
      <c r="A37" s="51">
        <v>5</v>
      </c>
      <c r="B37" s="52" t="s">
        <v>36</v>
      </c>
      <c r="C37" s="53"/>
      <c r="D37" s="54"/>
      <c r="E37" s="55"/>
      <c r="F37" s="56"/>
      <c r="G37" s="56">
        <v>0</v>
      </c>
    </row>
    <row r="38" spans="1:7" x14ac:dyDescent="0.25">
      <c r="A38" s="51">
        <v>5.01</v>
      </c>
      <c r="B38" s="52" t="s">
        <v>37</v>
      </c>
      <c r="C38" s="53">
        <v>4</v>
      </c>
      <c r="D38" s="54" t="s">
        <v>3</v>
      </c>
      <c r="E38" s="55"/>
      <c r="F38" s="56">
        <f t="shared" si="0"/>
        <v>0</v>
      </c>
      <c r="G38" s="56">
        <v>0</v>
      </c>
    </row>
    <row r="39" spans="1:7" x14ac:dyDescent="0.25">
      <c r="A39" s="51">
        <v>5.0199999999999996</v>
      </c>
      <c r="B39" s="52" t="s">
        <v>38</v>
      </c>
      <c r="C39" s="53">
        <v>3</v>
      </c>
      <c r="D39" s="54" t="s">
        <v>3</v>
      </c>
      <c r="E39" s="55"/>
      <c r="F39" s="56">
        <f t="shared" si="0"/>
        <v>0</v>
      </c>
      <c r="G39" s="56">
        <v>0</v>
      </c>
    </row>
    <row r="40" spans="1:7" x14ac:dyDescent="0.25">
      <c r="A40" s="51">
        <v>5.0299999999999994</v>
      </c>
      <c r="B40" s="52" t="s">
        <v>39</v>
      </c>
      <c r="C40" s="53">
        <v>2</v>
      </c>
      <c r="D40" s="54" t="s">
        <v>3</v>
      </c>
      <c r="E40" s="55"/>
      <c r="F40" s="56">
        <f t="shared" si="0"/>
        <v>0</v>
      </c>
      <c r="G40" s="56">
        <v>0</v>
      </c>
    </row>
    <row r="41" spans="1:7" x14ac:dyDescent="0.25">
      <c r="A41" s="51">
        <v>5.0399999999999991</v>
      </c>
      <c r="B41" s="52" t="s">
        <v>40</v>
      </c>
      <c r="C41" s="53">
        <v>4</v>
      </c>
      <c r="D41" s="54" t="s">
        <v>22</v>
      </c>
      <c r="E41" s="55"/>
      <c r="F41" s="56">
        <f t="shared" si="0"/>
        <v>0</v>
      </c>
      <c r="G41" s="56">
        <v>0</v>
      </c>
    </row>
    <row r="42" spans="1:7" ht="24" x14ac:dyDescent="0.25">
      <c r="A42" s="51">
        <v>5.0499999999999989</v>
      </c>
      <c r="B42" s="52" t="s">
        <v>41</v>
      </c>
      <c r="C42" s="53">
        <v>1</v>
      </c>
      <c r="D42" s="54" t="s">
        <v>22</v>
      </c>
      <c r="E42" s="55"/>
      <c r="F42" s="56">
        <f t="shared" si="0"/>
        <v>0</v>
      </c>
      <c r="G42" s="56">
        <v>0</v>
      </c>
    </row>
    <row r="43" spans="1:7" x14ac:dyDescent="0.25">
      <c r="A43" s="51">
        <v>0</v>
      </c>
      <c r="B43" s="52"/>
      <c r="C43" s="53"/>
      <c r="D43" s="54"/>
      <c r="E43" s="55"/>
      <c r="F43" s="56"/>
      <c r="G43" s="56">
        <f>SUM(F38:F42)</f>
        <v>0</v>
      </c>
    </row>
    <row r="44" spans="1:7" x14ac:dyDescent="0.25">
      <c r="A44" s="51">
        <v>6</v>
      </c>
      <c r="B44" s="52" t="s">
        <v>42</v>
      </c>
      <c r="C44" s="53"/>
      <c r="D44" s="54"/>
      <c r="E44" s="55"/>
      <c r="F44" s="56"/>
      <c r="G44" s="56">
        <v>0</v>
      </c>
    </row>
    <row r="45" spans="1:7" x14ac:dyDescent="0.25">
      <c r="A45" s="51">
        <v>6.01</v>
      </c>
      <c r="B45" s="52" t="s">
        <v>43</v>
      </c>
      <c r="C45" s="53">
        <v>5</v>
      </c>
      <c r="D45" s="54" t="s">
        <v>3</v>
      </c>
      <c r="E45" s="55"/>
      <c r="F45" s="56">
        <f t="shared" si="0"/>
        <v>0</v>
      </c>
      <c r="G45" s="56">
        <v>0</v>
      </c>
    </row>
    <row r="46" spans="1:7" x14ac:dyDescent="0.25">
      <c r="A46" s="51">
        <v>6.02</v>
      </c>
      <c r="B46" s="52" t="s">
        <v>44</v>
      </c>
      <c r="C46" s="57">
        <v>32.33</v>
      </c>
      <c r="D46" s="54" t="s">
        <v>45</v>
      </c>
      <c r="E46" s="55"/>
      <c r="F46" s="56">
        <f t="shared" si="0"/>
        <v>0</v>
      </c>
      <c r="G46" s="56">
        <v>0</v>
      </c>
    </row>
    <row r="47" spans="1:7" x14ac:dyDescent="0.25">
      <c r="A47" s="51">
        <v>6.0299999999999994</v>
      </c>
      <c r="B47" s="52" t="s">
        <v>46</v>
      </c>
      <c r="C47" s="53">
        <v>31.68</v>
      </c>
      <c r="D47" s="54" t="s">
        <v>45</v>
      </c>
      <c r="E47" s="55"/>
      <c r="F47" s="56">
        <f t="shared" si="0"/>
        <v>0</v>
      </c>
      <c r="G47" s="56">
        <v>0</v>
      </c>
    </row>
    <row r="48" spans="1:7" x14ac:dyDescent="0.25">
      <c r="A48" s="51">
        <v>0</v>
      </c>
      <c r="B48" s="52"/>
      <c r="C48" s="53"/>
      <c r="D48" s="54"/>
      <c r="E48" s="55"/>
      <c r="F48" s="56"/>
      <c r="G48" s="56">
        <f>SUM(F45:F47)</f>
        <v>0</v>
      </c>
    </row>
    <row r="49" spans="1:7" x14ac:dyDescent="0.25">
      <c r="A49" s="51">
        <v>7</v>
      </c>
      <c r="B49" s="52" t="s">
        <v>47</v>
      </c>
      <c r="C49" s="53"/>
      <c r="D49" s="54"/>
      <c r="E49" s="55"/>
      <c r="F49" s="56"/>
      <c r="G49" s="56">
        <v>0</v>
      </c>
    </row>
    <row r="50" spans="1:7" x14ac:dyDescent="0.25">
      <c r="A50" s="51">
        <v>7.01</v>
      </c>
      <c r="B50" s="52" t="s">
        <v>48</v>
      </c>
      <c r="C50" s="53">
        <v>3.36</v>
      </c>
      <c r="D50" s="54" t="s">
        <v>19</v>
      </c>
      <c r="E50" s="55"/>
      <c r="F50" s="56">
        <f t="shared" si="0"/>
        <v>0</v>
      </c>
      <c r="G50" s="56">
        <v>0</v>
      </c>
    </row>
    <row r="51" spans="1:7" x14ac:dyDescent="0.25">
      <c r="A51" s="51">
        <v>0</v>
      </c>
      <c r="B51" s="52"/>
      <c r="C51" s="53"/>
      <c r="D51" s="54"/>
      <c r="E51" s="55"/>
      <c r="F51" s="56"/>
      <c r="G51" s="56">
        <f>SUM(F50)</f>
        <v>0</v>
      </c>
    </row>
    <row r="52" spans="1:7" x14ac:dyDescent="0.25">
      <c r="A52" s="51">
        <v>8</v>
      </c>
      <c r="B52" s="52" t="s">
        <v>49</v>
      </c>
      <c r="C52" s="53"/>
      <c r="D52" s="54"/>
      <c r="E52" s="55"/>
      <c r="F52" s="56"/>
      <c r="G52" s="56">
        <v>0</v>
      </c>
    </row>
    <row r="53" spans="1:7" x14ac:dyDescent="0.25">
      <c r="A53" s="51">
        <v>8.01</v>
      </c>
      <c r="B53" s="52" t="s">
        <v>50</v>
      </c>
      <c r="C53" s="57">
        <v>46.26</v>
      </c>
      <c r="D53" s="54" t="s">
        <v>19</v>
      </c>
      <c r="E53" s="55"/>
      <c r="F53" s="56">
        <f t="shared" si="0"/>
        <v>0</v>
      </c>
      <c r="G53" s="56">
        <v>0</v>
      </c>
    </row>
    <row r="54" spans="1:7" x14ac:dyDescent="0.25">
      <c r="A54" s="51">
        <v>0</v>
      </c>
      <c r="B54" s="52"/>
      <c r="C54" s="53"/>
      <c r="D54" s="54"/>
      <c r="E54" s="55"/>
      <c r="F54" s="56"/>
      <c r="G54" s="56">
        <f>SUM(F53)</f>
        <v>0</v>
      </c>
    </row>
    <row r="55" spans="1:7" ht="24" x14ac:dyDescent="0.25">
      <c r="A55" s="51">
        <v>9</v>
      </c>
      <c r="B55" s="52" t="s">
        <v>51</v>
      </c>
      <c r="C55" s="53"/>
      <c r="D55" s="54"/>
      <c r="E55" s="55"/>
      <c r="F55" s="56"/>
      <c r="G55" s="56">
        <v>0</v>
      </c>
    </row>
    <row r="56" spans="1:7" x14ac:dyDescent="0.25">
      <c r="A56" s="51">
        <v>9.01</v>
      </c>
      <c r="B56" s="52" t="s">
        <v>52</v>
      </c>
      <c r="C56" s="53">
        <v>177.62</v>
      </c>
      <c r="D56" s="54" t="s">
        <v>19</v>
      </c>
      <c r="E56" s="55"/>
      <c r="F56" s="56">
        <f t="shared" si="0"/>
        <v>0</v>
      </c>
      <c r="G56" s="56">
        <v>0</v>
      </c>
    </row>
    <row r="57" spans="1:7" x14ac:dyDescent="0.25">
      <c r="A57" s="51">
        <v>0</v>
      </c>
      <c r="B57" s="52"/>
      <c r="C57" s="53"/>
      <c r="D57" s="54"/>
      <c r="E57" s="55"/>
      <c r="F57" s="56"/>
      <c r="G57" s="56">
        <f>SUM(F56)</f>
        <v>0</v>
      </c>
    </row>
    <row r="58" spans="1:7" x14ac:dyDescent="0.25">
      <c r="A58" s="51">
        <v>10</v>
      </c>
      <c r="B58" s="52" t="s">
        <v>53</v>
      </c>
      <c r="C58" s="53"/>
      <c r="D58" s="54"/>
      <c r="E58" s="55"/>
      <c r="F58" s="56"/>
      <c r="G58" s="56">
        <v>0</v>
      </c>
    </row>
    <row r="59" spans="1:7" x14ac:dyDescent="0.25">
      <c r="A59" s="51">
        <v>10.01</v>
      </c>
      <c r="B59" s="52" t="s">
        <v>54</v>
      </c>
      <c r="C59" s="53">
        <v>10.062900000000001</v>
      </c>
      <c r="D59" s="54" t="s">
        <v>55</v>
      </c>
      <c r="E59" s="55"/>
      <c r="F59" s="56">
        <f t="shared" si="0"/>
        <v>0</v>
      </c>
      <c r="G59" s="56">
        <v>0</v>
      </c>
    </row>
    <row r="60" spans="1:7" x14ac:dyDescent="0.25">
      <c r="A60" s="51">
        <v>10.02</v>
      </c>
      <c r="B60" s="52" t="s">
        <v>56</v>
      </c>
      <c r="C60" s="53">
        <v>6.1440000000000019</v>
      </c>
      <c r="D60" s="54" t="s">
        <v>55</v>
      </c>
      <c r="E60" s="55"/>
      <c r="F60" s="56">
        <f t="shared" si="0"/>
        <v>0</v>
      </c>
      <c r="G60" s="56">
        <v>0</v>
      </c>
    </row>
    <row r="61" spans="1:7" x14ac:dyDescent="0.25">
      <c r="A61" s="51">
        <v>10.029999999999999</v>
      </c>
      <c r="B61" s="52" t="s">
        <v>57</v>
      </c>
      <c r="C61" s="53">
        <v>6.0733499999999996</v>
      </c>
      <c r="D61" s="54" t="s">
        <v>55</v>
      </c>
      <c r="E61" s="55"/>
      <c r="F61" s="56">
        <f t="shared" si="0"/>
        <v>0</v>
      </c>
      <c r="G61" s="56">
        <v>0</v>
      </c>
    </row>
    <row r="62" spans="1:7" x14ac:dyDescent="0.25">
      <c r="A62" s="51">
        <v>10.039999999999999</v>
      </c>
      <c r="B62" s="52" t="s">
        <v>58</v>
      </c>
      <c r="C62" s="53">
        <v>32.923999999999999</v>
      </c>
      <c r="D62" s="54" t="s">
        <v>55</v>
      </c>
      <c r="E62" s="55"/>
      <c r="F62" s="56">
        <f t="shared" si="0"/>
        <v>0</v>
      </c>
      <c r="G62" s="56">
        <v>0</v>
      </c>
    </row>
    <row r="63" spans="1:7" x14ac:dyDescent="0.25">
      <c r="A63" s="51">
        <v>10.049999999999999</v>
      </c>
      <c r="B63" s="52" t="s">
        <v>59</v>
      </c>
      <c r="C63" s="53">
        <v>12.666937500000007</v>
      </c>
      <c r="D63" s="54" t="s">
        <v>55</v>
      </c>
      <c r="E63" s="55"/>
      <c r="F63" s="56">
        <f t="shared" si="0"/>
        <v>0</v>
      </c>
      <c r="G63" s="56">
        <v>0</v>
      </c>
    </row>
    <row r="64" spans="1:7" x14ac:dyDescent="0.25">
      <c r="A64" s="51">
        <v>0</v>
      </c>
      <c r="B64" s="52"/>
      <c r="C64" s="53"/>
      <c r="D64" s="54"/>
      <c r="E64" s="55"/>
      <c r="F64" s="56"/>
      <c r="G64" s="56">
        <f>SUM(F59:F63)</f>
        <v>0</v>
      </c>
    </row>
    <row r="65" spans="1:7" x14ac:dyDescent="0.25">
      <c r="A65" s="51">
        <v>11</v>
      </c>
      <c r="B65" s="52" t="s">
        <v>60</v>
      </c>
      <c r="C65" s="53"/>
      <c r="D65" s="54"/>
      <c r="E65" s="55"/>
      <c r="F65" s="56"/>
      <c r="G65" s="56">
        <v>0</v>
      </c>
    </row>
    <row r="66" spans="1:7" x14ac:dyDescent="0.25">
      <c r="A66" s="51">
        <v>11.01</v>
      </c>
      <c r="B66" s="52" t="s">
        <v>61</v>
      </c>
      <c r="C66" s="53">
        <v>4.1928750000000008</v>
      </c>
      <c r="D66" s="54" t="s">
        <v>55</v>
      </c>
      <c r="E66" s="55"/>
      <c r="F66" s="56">
        <f t="shared" si="0"/>
        <v>0</v>
      </c>
      <c r="G66" s="56">
        <v>0</v>
      </c>
    </row>
    <row r="67" spans="1:7" ht="24" x14ac:dyDescent="0.25">
      <c r="A67" s="51">
        <v>11.02</v>
      </c>
      <c r="B67" s="52" t="s">
        <v>62</v>
      </c>
      <c r="C67" s="53">
        <v>2.3040000000000003</v>
      </c>
      <c r="D67" s="54" t="s">
        <v>55</v>
      </c>
      <c r="E67" s="55"/>
      <c r="F67" s="56">
        <f t="shared" si="0"/>
        <v>0</v>
      </c>
      <c r="G67" s="56">
        <v>0</v>
      </c>
    </row>
    <row r="68" spans="1:7" x14ac:dyDescent="0.25">
      <c r="A68" s="51">
        <v>11.03</v>
      </c>
      <c r="B68" s="52" t="s">
        <v>63</v>
      </c>
      <c r="C68" s="53">
        <v>2.0496000000000003</v>
      </c>
      <c r="D68" s="54" t="s">
        <v>55</v>
      </c>
      <c r="E68" s="55"/>
      <c r="F68" s="56">
        <f t="shared" si="0"/>
        <v>0</v>
      </c>
      <c r="G68" s="56">
        <v>0</v>
      </c>
    </row>
    <row r="69" spans="1:7" ht="24" x14ac:dyDescent="0.25">
      <c r="A69" s="51">
        <v>11.04</v>
      </c>
      <c r="B69" s="52" t="s">
        <v>64</v>
      </c>
      <c r="C69" s="53">
        <v>1.1181000000000001</v>
      </c>
      <c r="D69" s="54" t="s">
        <v>19</v>
      </c>
      <c r="E69" s="55"/>
      <c r="F69" s="56">
        <f t="shared" si="0"/>
        <v>0</v>
      </c>
      <c r="G69" s="56">
        <v>0</v>
      </c>
    </row>
    <row r="70" spans="1:7" x14ac:dyDescent="0.25">
      <c r="A70" s="51">
        <v>11.049999999999999</v>
      </c>
      <c r="B70" s="52" t="s">
        <v>65</v>
      </c>
      <c r="C70" s="53">
        <v>2.0948000000000002</v>
      </c>
      <c r="D70" s="54" t="s">
        <v>55</v>
      </c>
      <c r="E70" s="55"/>
      <c r="F70" s="56">
        <f t="shared" si="0"/>
        <v>0</v>
      </c>
      <c r="G70" s="56">
        <v>0</v>
      </c>
    </row>
    <row r="71" spans="1:7" x14ac:dyDescent="0.25">
      <c r="A71" s="51">
        <v>0</v>
      </c>
      <c r="B71" s="52"/>
      <c r="C71" s="53"/>
      <c r="D71" s="54"/>
      <c r="E71" s="55"/>
      <c r="F71" s="56"/>
      <c r="G71" s="56">
        <f>SUM(F66:F70)</f>
        <v>0</v>
      </c>
    </row>
    <row r="72" spans="1:7" x14ac:dyDescent="0.25">
      <c r="A72" s="51">
        <v>12</v>
      </c>
      <c r="B72" s="52" t="s">
        <v>66</v>
      </c>
      <c r="C72" s="53"/>
      <c r="D72" s="54"/>
      <c r="E72" s="55"/>
      <c r="F72" s="56"/>
      <c r="G72" s="56">
        <v>0</v>
      </c>
    </row>
    <row r="73" spans="1:7" ht="24" x14ac:dyDescent="0.25">
      <c r="A73" s="51">
        <v>12.01</v>
      </c>
      <c r="B73" s="52" t="s">
        <v>67</v>
      </c>
      <c r="C73" s="53">
        <v>164.62</v>
      </c>
      <c r="D73" s="54" t="s">
        <v>19</v>
      </c>
      <c r="E73" s="55"/>
      <c r="F73" s="56">
        <f t="shared" si="0"/>
        <v>0</v>
      </c>
      <c r="G73" s="56">
        <v>0</v>
      </c>
    </row>
    <row r="74" spans="1:7" x14ac:dyDescent="0.25">
      <c r="A74" s="51">
        <v>0</v>
      </c>
      <c r="B74" s="52"/>
      <c r="C74" s="53"/>
      <c r="D74" s="54"/>
      <c r="E74" s="55"/>
      <c r="F74" s="56"/>
      <c r="G74" s="56">
        <f>SUM(F73)</f>
        <v>0</v>
      </c>
    </row>
    <row r="75" spans="1:7" x14ac:dyDescent="0.25">
      <c r="A75" s="51">
        <v>13</v>
      </c>
      <c r="B75" s="52" t="s">
        <v>68</v>
      </c>
      <c r="C75" s="53"/>
      <c r="D75" s="54"/>
      <c r="E75" s="55"/>
      <c r="F75" s="56"/>
      <c r="G75" s="56">
        <v>0</v>
      </c>
    </row>
    <row r="76" spans="1:7" x14ac:dyDescent="0.25">
      <c r="A76" s="51">
        <v>13.01</v>
      </c>
      <c r="B76" s="52" t="s">
        <v>69</v>
      </c>
      <c r="C76" s="53">
        <v>14.908000000000001</v>
      </c>
      <c r="D76" s="54" t="s">
        <v>19</v>
      </c>
      <c r="E76" s="55"/>
      <c r="F76" s="56">
        <f t="shared" ref="F76:F139" si="1">ROUND(E76*C76,2)</f>
        <v>0</v>
      </c>
      <c r="G76" s="56">
        <v>0</v>
      </c>
    </row>
    <row r="77" spans="1:7" x14ac:dyDescent="0.25">
      <c r="A77" s="51">
        <v>13.02</v>
      </c>
      <c r="B77" s="52" t="s">
        <v>70</v>
      </c>
      <c r="C77" s="53">
        <v>123.93500000000002</v>
      </c>
      <c r="D77" s="54" t="s">
        <v>19</v>
      </c>
      <c r="E77" s="55"/>
      <c r="F77" s="56">
        <f t="shared" si="1"/>
        <v>0</v>
      </c>
      <c r="G77" s="56">
        <v>0</v>
      </c>
    </row>
    <row r="78" spans="1:7" x14ac:dyDescent="0.25">
      <c r="A78" s="51">
        <v>0</v>
      </c>
      <c r="B78" s="52"/>
      <c r="C78" s="53"/>
      <c r="D78" s="54"/>
      <c r="E78" s="55"/>
      <c r="F78" s="56"/>
      <c r="G78" s="56">
        <f>SUM(F76:F77)</f>
        <v>0</v>
      </c>
    </row>
    <row r="79" spans="1:7" x14ac:dyDescent="0.25">
      <c r="A79" s="51">
        <v>14</v>
      </c>
      <c r="B79" s="52" t="s">
        <v>71</v>
      </c>
      <c r="C79" s="53"/>
      <c r="D79" s="54"/>
      <c r="E79" s="55"/>
      <c r="F79" s="56"/>
      <c r="G79" s="56">
        <v>0</v>
      </c>
    </row>
    <row r="80" spans="1:7" x14ac:dyDescent="0.25">
      <c r="A80" s="51">
        <v>14.01</v>
      </c>
      <c r="B80" s="52" t="s">
        <v>72</v>
      </c>
      <c r="C80" s="53">
        <v>266.1078</v>
      </c>
      <c r="D80" s="54" t="s">
        <v>19</v>
      </c>
      <c r="E80" s="55"/>
      <c r="F80" s="56">
        <f t="shared" si="1"/>
        <v>0</v>
      </c>
      <c r="G80" s="56">
        <v>0</v>
      </c>
    </row>
    <row r="81" spans="1:7" x14ac:dyDescent="0.25">
      <c r="A81" s="51">
        <v>14.02</v>
      </c>
      <c r="B81" s="52" t="s">
        <v>73</v>
      </c>
      <c r="C81" s="53">
        <v>266.1078</v>
      </c>
      <c r="D81" s="54" t="s">
        <v>19</v>
      </c>
      <c r="E81" s="55"/>
      <c r="F81" s="56">
        <f t="shared" si="1"/>
        <v>0</v>
      </c>
      <c r="G81" s="56">
        <v>0</v>
      </c>
    </row>
    <row r="82" spans="1:7" x14ac:dyDescent="0.25">
      <c r="A82" s="51">
        <v>14.03</v>
      </c>
      <c r="B82" s="52" t="s">
        <v>74</v>
      </c>
      <c r="C82" s="53">
        <v>18.192000000000004</v>
      </c>
      <c r="D82" s="54" t="s">
        <v>19</v>
      </c>
      <c r="E82" s="55"/>
      <c r="F82" s="56">
        <f t="shared" si="1"/>
        <v>0</v>
      </c>
      <c r="G82" s="56">
        <v>0</v>
      </c>
    </row>
    <row r="83" spans="1:7" x14ac:dyDescent="0.25">
      <c r="A83" s="51">
        <v>14.04</v>
      </c>
      <c r="B83" s="52" t="s">
        <v>75</v>
      </c>
      <c r="C83" s="53">
        <v>31.421999999999997</v>
      </c>
      <c r="D83" s="54" t="s">
        <v>19</v>
      </c>
      <c r="E83" s="55"/>
      <c r="F83" s="56">
        <f t="shared" si="1"/>
        <v>0</v>
      </c>
      <c r="G83" s="56">
        <v>0</v>
      </c>
    </row>
    <row r="84" spans="1:7" x14ac:dyDescent="0.25">
      <c r="A84" s="51">
        <v>14.049999999999999</v>
      </c>
      <c r="B84" s="52" t="s">
        <v>76</v>
      </c>
      <c r="C84" s="53">
        <v>6.3</v>
      </c>
      <c r="D84" s="54" t="s">
        <v>77</v>
      </c>
      <c r="E84" s="55"/>
      <c r="F84" s="56">
        <f t="shared" si="1"/>
        <v>0</v>
      </c>
      <c r="G84" s="56">
        <v>0</v>
      </c>
    </row>
    <row r="85" spans="1:7" x14ac:dyDescent="0.25">
      <c r="A85" s="51">
        <v>14.059999999999999</v>
      </c>
      <c r="B85" s="52" t="s">
        <v>78</v>
      </c>
      <c r="C85" s="53">
        <v>388.96</v>
      </c>
      <c r="D85" s="54" t="s">
        <v>77</v>
      </c>
      <c r="E85" s="55"/>
      <c r="F85" s="56">
        <f t="shared" si="1"/>
        <v>0</v>
      </c>
      <c r="G85" s="56">
        <v>0</v>
      </c>
    </row>
    <row r="86" spans="1:7" x14ac:dyDescent="0.25">
      <c r="A86" s="51">
        <v>14.069999999999999</v>
      </c>
      <c r="B86" s="52" t="s">
        <v>18</v>
      </c>
      <c r="C86" s="53">
        <v>514.41999999999996</v>
      </c>
      <c r="D86" s="54" t="s">
        <v>19</v>
      </c>
      <c r="E86" s="55"/>
      <c r="F86" s="56">
        <f t="shared" si="1"/>
        <v>0</v>
      </c>
      <c r="G86" s="56">
        <v>0</v>
      </c>
    </row>
    <row r="87" spans="1:7" x14ac:dyDescent="0.25">
      <c r="A87" s="51">
        <v>0</v>
      </c>
      <c r="B87" s="52"/>
      <c r="C87" s="53"/>
      <c r="D87" s="54"/>
      <c r="E87" s="55"/>
      <c r="F87" s="56"/>
      <c r="G87" s="56">
        <f>SUM(F80:F86)</f>
        <v>0</v>
      </c>
    </row>
    <row r="88" spans="1:7" x14ac:dyDescent="0.25">
      <c r="A88" s="51">
        <v>15</v>
      </c>
      <c r="B88" s="52" t="s">
        <v>79</v>
      </c>
      <c r="C88" s="53"/>
      <c r="D88" s="54"/>
      <c r="E88" s="55"/>
      <c r="F88" s="56"/>
      <c r="G88" s="56">
        <v>0</v>
      </c>
    </row>
    <row r="89" spans="1:7" x14ac:dyDescent="0.25">
      <c r="A89" s="51">
        <v>15.01</v>
      </c>
      <c r="B89" s="52" t="s">
        <v>80</v>
      </c>
      <c r="C89" s="53">
        <v>40.03</v>
      </c>
      <c r="D89" s="54" t="s">
        <v>45</v>
      </c>
      <c r="E89" s="55"/>
      <c r="F89" s="56">
        <f t="shared" si="1"/>
        <v>0</v>
      </c>
      <c r="G89" s="56">
        <v>0</v>
      </c>
    </row>
    <row r="90" spans="1:7" x14ac:dyDescent="0.25">
      <c r="A90" s="51">
        <v>15.02</v>
      </c>
      <c r="B90" s="52" t="s">
        <v>81</v>
      </c>
      <c r="C90" s="53">
        <v>38.18</v>
      </c>
      <c r="D90" s="54" t="s">
        <v>82</v>
      </c>
      <c r="E90" s="55"/>
      <c r="F90" s="56">
        <f t="shared" si="1"/>
        <v>0</v>
      </c>
      <c r="G90" s="56">
        <v>0</v>
      </c>
    </row>
    <row r="91" spans="1:7" x14ac:dyDescent="0.25">
      <c r="A91" s="51">
        <v>15.03</v>
      </c>
      <c r="B91" s="52" t="s">
        <v>83</v>
      </c>
      <c r="C91" s="53">
        <v>10</v>
      </c>
      <c r="D91" s="54" t="s">
        <v>82</v>
      </c>
      <c r="E91" s="55"/>
      <c r="F91" s="56">
        <f t="shared" si="1"/>
        <v>0</v>
      </c>
      <c r="G91" s="56">
        <v>0</v>
      </c>
    </row>
    <row r="92" spans="1:7" ht="24" x14ac:dyDescent="0.25">
      <c r="A92" s="51">
        <v>15.04</v>
      </c>
      <c r="B92" s="52" t="s">
        <v>84</v>
      </c>
      <c r="C92" s="53">
        <v>1</v>
      </c>
      <c r="D92" s="54" t="s">
        <v>85</v>
      </c>
      <c r="E92" s="55"/>
      <c r="F92" s="56">
        <f t="shared" si="1"/>
        <v>0</v>
      </c>
      <c r="G92" s="56">
        <v>0</v>
      </c>
    </row>
    <row r="93" spans="1:7" x14ac:dyDescent="0.25">
      <c r="A93" s="51">
        <v>0</v>
      </c>
      <c r="B93" s="52"/>
      <c r="C93" s="53"/>
      <c r="D93" s="54"/>
      <c r="E93" s="55"/>
      <c r="F93" s="56"/>
      <c r="G93" s="56">
        <f>SUM(F89:F92)</f>
        <v>0</v>
      </c>
    </row>
    <row r="94" spans="1:7" x14ac:dyDescent="0.25">
      <c r="A94" s="51">
        <v>16</v>
      </c>
      <c r="B94" s="52" t="s">
        <v>86</v>
      </c>
      <c r="C94" s="53"/>
      <c r="D94" s="54"/>
      <c r="E94" s="55"/>
      <c r="F94" s="56"/>
      <c r="G94" s="56">
        <v>0</v>
      </c>
    </row>
    <row r="95" spans="1:7" x14ac:dyDescent="0.25">
      <c r="A95" s="51">
        <v>16.010000000000002</v>
      </c>
      <c r="B95" s="52" t="s">
        <v>87</v>
      </c>
      <c r="C95" s="53">
        <v>164.04</v>
      </c>
      <c r="D95" s="54" t="s">
        <v>19</v>
      </c>
      <c r="E95" s="55"/>
      <c r="F95" s="56">
        <f t="shared" si="1"/>
        <v>0</v>
      </c>
      <c r="G95" s="56">
        <v>0</v>
      </c>
    </row>
    <row r="96" spans="1:7" x14ac:dyDescent="0.25">
      <c r="A96" s="51">
        <v>0</v>
      </c>
      <c r="B96" s="52"/>
      <c r="C96" s="53"/>
      <c r="D96" s="54"/>
      <c r="E96" s="55"/>
      <c r="F96" s="56"/>
      <c r="G96" s="56">
        <f>SUM(F95)</f>
        <v>0</v>
      </c>
    </row>
    <row r="97" spans="1:7" x14ac:dyDescent="0.25">
      <c r="A97" s="51">
        <v>17</v>
      </c>
      <c r="B97" s="52" t="s">
        <v>88</v>
      </c>
      <c r="C97" s="53"/>
      <c r="D97" s="54"/>
      <c r="E97" s="55"/>
      <c r="F97" s="56"/>
      <c r="G97" s="56">
        <v>0</v>
      </c>
    </row>
    <row r="98" spans="1:7" x14ac:dyDescent="0.25">
      <c r="A98" s="51">
        <v>17.010000000000002</v>
      </c>
      <c r="B98" s="52" t="s">
        <v>89</v>
      </c>
      <c r="C98" s="53">
        <v>1.56</v>
      </c>
      <c r="D98" s="54" t="s">
        <v>55</v>
      </c>
      <c r="E98" s="55"/>
      <c r="F98" s="56">
        <f t="shared" si="1"/>
        <v>0</v>
      </c>
      <c r="G98" s="56">
        <v>0</v>
      </c>
    </row>
    <row r="99" spans="1:7" x14ac:dyDescent="0.25">
      <c r="A99" s="51">
        <v>0</v>
      </c>
      <c r="B99" s="52"/>
      <c r="C99" s="53"/>
      <c r="D99" s="54"/>
      <c r="E99" s="55"/>
      <c r="F99" s="56"/>
      <c r="G99" s="56">
        <f>SUM(F98)</f>
        <v>0</v>
      </c>
    </row>
    <row r="100" spans="1:7" x14ac:dyDescent="0.25">
      <c r="A100" s="51">
        <v>18</v>
      </c>
      <c r="B100" s="52" t="s">
        <v>90</v>
      </c>
      <c r="C100" s="53"/>
      <c r="D100" s="54"/>
      <c r="E100" s="55"/>
      <c r="F100" s="56"/>
      <c r="G100" s="56">
        <v>0</v>
      </c>
    </row>
    <row r="101" spans="1:7" x14ac:dyDescent="0.25">
      <c r="A101" s="51">
        <v>18.010000000000002</v>
      </c>
      <c r="B101" s="52" t="s">
        <v>91</v>
      </c>
      <c r="C101" s="53">
        <v>7</v>
      </c>
      <c r="D101" s="54" t="s">
        <v>22</v>
      </c>
      <c r="E101" s="55"/>
      <c r="F101" s="56">
        <f t="shared" si="1"/>
        <v>0</v>
      </c>
      <c r="G101" s="56">
        <v>0</v>
      </c>
    </row>
    <row r="102" spans="1:7" x14ac:dyDescent="0.25">
      <c r="A102" s="51">
        <v>18.020000000000003</v>
      </c>
      <c r="B102" s="52" t="s">
        <v>23</v>
      </c>
      <c r="C102" s="53">
        <v>4</v>
      </c>
      <c r="D102" s="54" t="s">
        <v>22</v>
      </c>
      <c r="E102" s="55"/>
      <c r="F102" s="56">
        <f t="shared" si="1"/>
        <v>0</v>
      </c>
      <c r="G102" s="56">
        <v>0</v>
      </c>
    </row>
    <row r="103" spans="1:7" x14ac:dyDescent="0.25">
      <c r="A103" s="51">
        <v>18.030000000000005</v>
      </c>
      <c r="B103" s="52" t="s">
        <v>92</v>
      </c>
      <c r="C103" s="53">
        <v>1</v>
      </c>
      <c r="D103" s="54" t="s">
        <v>22</v>
      </c>
      <c r="E103" s="55"/>
      <c r="F103" s="56">
        <f t="shared" si="1"/>
        <v>0</v>
      </c>
      <c r="G103" s="56">
        <v>0</v>
      </c>
    </row>
    <row r="104" spans="1:7" x14ac:dyDescent="0.25">
      <c r="A104" s="51">
        <v>18.040000000000006</v>
      </c>
      <c r="B104" s="52" t="s">
        <v>31</v>
      </c>
      <c r="C104" s="53">
        <v>0.3</v>
      </c>
      <c r="D104" s="54" t="s">
        <v>32</v>
      </c>
      <c r="E104" s="55"/>
      <c r="F104" s="56">
        <f t="shared" si="1"/>
        <v>0</v>
      </c>
      <c r="G104" s="56">
        <v>0</v>
      </c>
    </row>
    <row r="105" spans="1:7" x14ac:dyDescent="0.25">
      <c r="A105" s="51">
        <v>0</v>
      </c>
      <c r="B105" s="52"/>
      <c r="C105" s="53"/>
      <c r="D105" s="54"/>
      <c r="E105" s="55"/>
      <c r="F105" s="56"/>
      <c r="G105" s="56">
        <f>SUM(F101:F104)</f>
        <v>0</v>
      </c>
    </row>
    <row r="106" spans="1:7" ht="24" x14ac:dyDescent="0.25">
      <c r="A106" s="51">
        <v>19</v>
      </c>
      <c r="B106" s="52" t="s">
        <v>93</v>
      </c>
      <c r="C106" s="53"/>
      <c r="D106" s="54"/>
      <c r="E106" s="55"/>
      <c r="F106" s="56"/>
      <c r="G106" s="56">
        <v>0</v>
      </c>
    </row>
    <row r="107" spans="1:7" x14ac:dyDescent="0.25">
      <c r="A107" s="51">
        <v>19.010000000000002</v>
      </c>
      <c r="B107" s="52" t="s">
        <v>94</v>
      </c>
      <c r="C107" s="53">
        <v>161.66499999999999</v>
      </c>
      <c r="D107" s="54" t="s">
        <v>55</v>
      </c>
      <c r="E107" s="55"/>
      <c r="F107" s="56">
        <f t="shared" si="1"/>
        <v>0</v>
      </c>
      <c r="G107" s="56">
        <v>0</v>
      </c>
    </row>
    <row r="108" spans="1:7" x14ac:dyDescent="0.25">
      <c r="A108" s="51">
        <v>0</v>
      </c>
      <c r="B108" s="52"/>
      <c r="C108" s="53"/>
      <c r="D108" s="54"/>
      <c r="E108" s="55"/>
      <c r="F108" s="56"/>
      <c r="G108" s="56">
        <f>SUM(F107)</f>
        <v>0</v>
      </c>
    </row>
    <row r="109" spans="1:7" x14ac:dyDescent="0.25">
      <c r="A109" s="51">
        <v>20</v>
      </c>
      <c r="B109" s="52" t="s">
        <v>95</v>
      </c>
      <c r="C109" s="53"/>
      <c r="D109" s="54"/>
      <c r="E109" s="55"/>
      <c r="F109" s="56"/>
      <c r="G109" s="56">
        <v>0</v>
      </c>
    </row>
    <row r="110" spans="1:7" ht="24" x14ac:dyDescent="0.25">
      <c r="A110" s="51">
        <v>20.010000000000002</v>
      </c>
      <c r="B110" s="52" t="s">
        <v>96</v>
      </c>
      <c r="C110" s="53">
        <v>115</v>
      </c>
      <c r="D110" s="54" t="s">
        <v>77</v>
      </c>
      <c r="E110" s="55"/>
      <c r="F110" s="56">
        <f t="shared" si="1"/>
        <v>0</v>
      </c>
      <c r="G110" s="56">
        <v>0</v>
      </c>
    </row>
    <row r="111" spans="1:7" x14ac:dyDescent="0.25">
      <c r="A111" s="51">
        <v>0</v>
      </c>
      <c r="B111" s="52"/>
      <c r="C111" s="53"/>
      <c r="D111" s="54"/>
      <c r="E111" s="55"/>
      <c r="F111" s="56"/>
      <c r="G111" s="56">
        <f>SUM(F110)</f>
        <v>0</v>
      </c>
    </row>
    <row r="112" spans="1:7" x14ac:dyDescent="0.25">
      <c r="A112" s="51">
        <v>21</v>
      </c>
      <c r="B112" s="52" t="s">
        <v>97</v>
      </c>
      <c r="C112" s="53"/>
      <c r="D112" s="54"/>
      <c r="E112" s="55"/>
      <c r="F112" s="56"/>
      <c r="G112" s="56">
        <v>0</v>
      </c>
    </row>
    <row r="113" spans="1:7" ht="36" x14ac:dyDescent="0.25">
      <c r="A113" s="51">
        <v>21.01</v>
      </c>
      <c r="B113" s="52" t="s">
        <v>98</v>
      </c>
      <c r="C113" s="53">
        <v>313.23</v>
      </c>
      <c r="D113" s="54" t="s">
        <v>19</v>
      </c>
      <c r="E113" s="55"/>
      <c r="F113" s="56">
        <f t="shared" si="1"/>
        <v>0</v>
      </c>
      <c r="G113" s="56">
        <v>0</v>
      </c>
    </row>
    <row r="114" spans="1:7" x14ac:dyDescent="0.25">
      <c r="A114" s="51">
        <v>0</v>
      </c>
      <c r="B114" s="52"/>
      <c r="C114" s="53"/>
      <c r="D114" s="54"/>
      <c r="E114" s="55"/>
      <c r="F114" s="56"/>
      <c r="G114" s="56">
        <f>SUM(F113)</f>
        <v>0</v>
      </c>
    </row>
    <row r="115" spans="1:7" x14ac:dyDescent="0.25">
      <c r="A115" s="51">
        <v>22</v>
      </c>
      <c r="B115" s="52" t="s">
        <v>99</v>
      </c>
      <c r="C115" s="53"/>
      <c r="D115" s="54"/>
      <c r="E115" s="55"/>
      <c r="F115" s="56"/>
      <c r="G115" s="56">
        <v>0</v>
      </c>
    </row>
    <row r="116" spans="1:7" x14ac:dyDescent="0.25">
      <c r="A116" s="51">
        <v>22.01</v>
      </c>
      <c r="B116" s="52" t="s">
        <v>100</v>
      </c>
      <c r="C116" s="53">
        <v>25.7</v>
      </c>
      <c r="D116" s="54" t="s">
        <v>19</v>
      </c>
      <c r="E116" s="55"/>
      <c r="F116" s="56">
        <f t="shared" si="1"/>
        <v>0</v>
      </c>
      <c r="G116" s="56">
        <v>0</v>
      </c>
    </row>
    <row r="117" spans="1:7" x14ac:dyDescent="0.25">
      <c r="A117" s="51">
        <v>0</v>
      </c>
      <c r="B117" s="52"/>
      <c r="C117" s="53"/>
      <c r="D117" s="54"/>
      <c r="E117" s="55"/>
      <c r="F117" s="56"/>
      <c r="G117" s="56">
        <f>SUM(F116)</f>
        <v>0</v>
      </c>
    </row>
    <row r="118" spans="1:7" x14ac:dyDescent="0.25">
      <c r="A118" s="51">
        <v>23</v>
      </c>
      <c r="B118" s="52" t="s">
        <v>101</v>
      </c>
      <c r="C118" s="53"/>
      <c r="D118" s="54"/>
      <c r="E118" s="55"/>
      <c r="F118" s="56"/>
      <c r="G118" s="56">
        <v>0</v>
      </c>
    </row>
    <row r="119" spans="1:7" x14ac:dyDescent="0.25">
      <c r="A119" s="51">
        <v>23.01</v>
      </c>
      <c r="B119" s="52" t="s">
        <v>102</v>
      </c>
      <c r="C119" s="53">
        <v>4</v>
      </c>
      <c r="D119" s="54" t="s">
        <v>22</v>
      </c>
      <c r="E119" s="55"/>
      <c r="F119" s="56">
        <f t="shared" si="1"/>
        <v>0</v>
      </c>
      <c r="G119" s="56">
        <v>0</v>
      </c>
    </row>
    <row r="120" spans="1:7" x14ac:dyDescent="0.25">
      <c r="A120" s="51">
        <v>0</v>
      </c>
      <c r="B120" s="52"/>
      <c r="C120" s="53"/>
      <c r="D120" s="54"/>
      <c r="E120" s="55"/>
      <c r="F120" s="56"/>
      <c r="G120" s="56">
        <f>SUM(F119)</f>
        <v>0</v>
      </c>
    </row>
    <row r="121" spans="1:7" x14ac:dyDescent="0.25">
      <c r="A121" s="51">
        <v>24</v>
      </c>
      <c r="B121" s="52" t="s">
        <v>103</v>
      </c>
      <c r="C121" s="53"/>
      <c r="D121" s="54"/>
      <c r="E121" s="55"/>
      <c r="F121" s="56"/>
      <c r="G121" s="56">
        <v>0</v>
      </c>
    </row>
    <row r="122" spans="1:7" x14ac:dyDescent="0.25">
      <c r="A122" s="51">
        <v>24.01</v>
      </c>
      <c r="B122" s="52" t="s">
        <v>104</v>
      </c>
      <c r="C122" s="53">
        <v>35</v>
      </c>
      <c r="D122" s="54" t="s">
        <v>19</v>
      </c>
      <c r="E122" s="55"/>
      <c r="F122" s="56">
        <f t="shared" si="1"/>
        <v>0</v>
      </c>
      <c r="G122" s="56">
        <v>0</v>
      </c>
    </row>
    <row r="123" spans="1:7" x14ac:dyDescent="0.25">
      <c r="A123" s="51">
        <v>0</v>
      </c>
      <c r="B123" s="52"/>
      <c r="C123" s="53"/>
      <c r="D123" s="54"/>
      <c r="E123" s="55"/>
      <c r="F123" s="56"/>
      <c r="G123" s="56">
        <f>SUM(F122)</f>
        <v>0</v>
      </c>
    </row>
    <row r="124" spans="1:7" x14ac:dyDescent="0.25">
      <c r="A124" s="51">
        <v>25</v>
      </c>
      <c r="B124" s="52" t="s">
        <v>105</v>
      </c>
      <c r="C124" s="53"/>
      <c r="D124" s="54"/>
      <c r="E124" s="55"/>
      <c r="F124" s="56"/>
      <c r="G124" s="56">
        <v>0</v>
      </c>
    </row>
    <row r="125" spans="1:7" x14ac:dyDescent="0.25">
      <c r="A125" s="51">
        <v>25.01</v>
      </c>
      <c r="B125" s="52" t="s">
        <v>106</v>
      </c>
      <c r="C125" s="53">
        <v>7.2675000000000001</v>
      </c>
      <c r="D125" s="54" t="s">
        <v>55</v>
      </c>
      <c r="E125" s="55"/>
      <c r="F125" s="56">
        <f t="shared" si="1"/>
        <v>0</v>
      </c>
      <c r="G125" s="56">
        <v>0</v>
      </c>
    </row>
    <row r="126" spans="1:7" x14ac:dyDescent="0.25">
      <c r="A126" s="51">
        <v>25.020000000000003</v>
      </c>
      <c r="B126" s="52" t="s">
        <v>57</v>
      </c>
      <c r="C126" s="53">
        <v>3.42</v>
      </c>
      <c r="D126" s="54" t="s">
        <v>55</v>
      </c>
      <c r="E126" s="55"/>
      <c r="F126" s="56">
        <f t="shared" si="1"/>
        <v>0</v>
      </c>
      <c r="G126" s="56">
        <v>0</v>
      </c>
    </row>
    <row r="127" spans="1:7" x14ac:dyDescent="0.25">
      <c r="A127" s="51">
        <v>25.030000000000005</v>
      </c>
      <c r="B127" s="52" t="s">
        <v>59</v>
      </c>
      <c r="C127" s="53">
        <v>5.0017500000000004</v>
      </c>
      <c r="D127" s="54" t="s">
        <v>55</v>
      </c>
      <c r="E127" s="55"/>
      <c r="F127" s="56">
        <f t="shared" si="1"/>
        <v>0</v>
      </c>
      <c r="G127" s="56">
        <v>0</v>
      </c>
    </row>
    <row r="128" spans="1:7" x14ac:dyDescent="0.25">
      <c r="A128" s="51">
        <v>0</v>
      </c>
      <c r="B128" s="52"/>
      <c r="C128" s="53"/>
      <c r="D128" s="54"/>
      <c r="E128" s="55"/>
      <c r="F128" s="56"/>
      <c r="G128" s="56">
        <f>SUM(F125:F127)</f>
        <v>0</v>
      </c>
    </row>
    <row r="129" spans="1:7" x14ac:dyDescent="0.25">
      <c r="A129" s="51">
        <v>26</v>
      </c>
      <c r="B129" s="52" t="s">
        <v>107</v>
      </c>
      <c r="C129" s="53"/>
      <c r="D129" s="54"/>
      <c r="E129" s="55"/>
      <c r="F129" s="56"/>
      <c r="G129" s="56">
        <v>0</v>
      </c>
    </row>
    <row r="130" spans="1:7" x14ac:dyDescent="0.25">
      <c r="A130" s="51">
        <v>26.01</v>
      </c>
      <c r="B130" s="52" t="s">
        <v>108</v>
      </c>
      <c r="C130" s="53">
        <v>2.1375000000000002</v>
      </c>
      <c r="D130" s="54" t="s">
        <v>55</v>
      </c>
      <c r="E130" s="55"/>
      <c r="F130" s="56">
        <f t="shared" si="1"/>
        <v>0</v>
      </c>
      <c r="G130" s="56">
        <v>0</v>
      </c>
    </row>
    <row r="131" spans="1:7" x14ac:dyDescent="0.25">
      <c r="A131" s="51">
        <v>26.020000000000003</v>
      </c>
      <c r="B131" s="52" t="s">
        <v>109</v>
      </c>
      <c r="C131" s="53">
        <v>0.57600000000000018</v>
      </c>
      <c r="D131" s="54" t="s">
        <v>55</v>
      </c>
      <c r="E131" s="55"/>
      <c r="F131" s="56">
        <f t="shared" si="1"/>
        <v>0</v>
      </c>
      <c r="G131" s="56">
        <v>0</v>
      </c>
    </row>
    <row r="132" spans="1:7" x14ac:dyDescent="0.25">
      <c r="A132" s="51">
        <v>26.030000000000005</v>
      </c>
      <c r="B132" s="52" t="s">
        <v>110</v>
      </c>
      <c r="C132" s="53">
        <v>1.1099999999999999</v>
      </c>
      <c r="D132" s="54" t="s">
        <v>55</v>
      </c>
      <c r="E132" s="55"/>
      <c r="F132" s="56">
        <f t="shared" si="1"/>
        <v>0</v>
      </c>
      <c r="G132" s="56">
        <v>0</v>
      </c>
    </row>
    <row r="133" spans="1:7" x14ac:dyDescent="0.25">
      <c r="A133" s="51">
        <v>26.040000000000006</v>
      </c>
      <c r="B133" s="52" t="s">
        <v>111</v>
      </c>
      <c r="C133" s="53">
        <v>0.36</v>
      </c>
      <c r="D133" s="54" t="s">
        <v>55</v>
      </c>
      <c r="E133" s="55"/>
      <c r="F133" s="56">
        <f t="shared" si="1"/>
        <v>0</v>
      </c>
      <c r="G133" s="56">
        <v>0</v>
      </c>
    </row>
    <row r="134" spans="1:7" x14ac:dyDescent="0.25">
      <c r="A134" s="51">
        <v>26.050000000000008</v>
      </c>
      <c r="B134" s="52" t="s">
        <v>112</v>
      </c>
      <c r="C134" s="53">
        <v>4.7952000000000004</v>
      </c>
      <c r="D134" s="54" t="s">
        <v>55</v>
      </c>
      <c r="E134" s="55"/>
      <c r="F134" s="56">
        <f t="shared" si="1"/>
        <v>0</v>
      </c>
      <c r="G134" s="56">
        <v>0</v>
      </c>
    </row>
    <row r="135" spans="1:7" x14ac:dyDescent="0.25">
      <c r="A135" s="51">
        <v>0</v>
      </c>
      <c r="B135" s="52"/>
      <c r="C135" s="53"/>
      <c r="D135" s="54"/>
      <c r="E135" s="55"/>
      <c r="F135" s="56"/>
      <c r="G135" s="56">
        <f>SUM(F130:F134)</f>
        <v>0</v>
      </c>
    </row>
    <row r="136" spans="1:7" x14ac:dyDescent="0.25">
      <c r="A136" s="51">
        <v>27</v>
      </c>
      <c r="B136" s="52" t="s">
        <v>113</v>
      </c>
      <c r="C136" s="53"/>
      <c r="D136" s="54"/>
      <c r="E136" s="55"/>
      <c r="F136" s="56"/>
      <c r="G136" s="56">
        <v>0</v>
      </c>
    </row>
    <row r="137" spans="1:7" x14ac:dyDescent="0.25">
      <c r="A137" s="51">
        <v>27.01</v>
      </c>
      <c r="B137" s="52" t="s">
        <v>114</v>
      </c>
      <c r="C137" s="53">
        <v>20.399999999999999</v>
      </c>
      <c r="D137" s="54" t="s">
        <v>19</v>
      </c>
      <c r="E137" s="55"/>
      <c r="F137" s="56">
        <f t="shared" si="1"/>
        <v>0</v>
      </c>
      <c r="G137" s="56">
        <v>0</v>
      </c>
    </row>
    <row r="138" spans="1:7" x14ac:dyDescent="0.25">
      <c r="A138" s="51">
        <v>27.020000000000003</v>
      </c>
      <c r="B138" s="52" t="s">
        <v>115</v>
      </c>
      <c r="C138" s="53">
        <v>78.59999999999998</v>
      </c>
      <c r="D138" s="54" t="s">
        <v>19</v>
      </c>
      <c r="E138" s="55"/>
      <c r="F138" s="56">
        <f t="shared" si="1"/>
        <v>0</v>
      </c>
      <c r="G138" s="56">
        <v>0</v>
      </c>
    </row>
    <row r="139" spans="1:7" x14ac:dyDescent="0.25">
      <c r="A139" s="51">
        <v>27.030000000000005</v>
      </c>
      <c r="B139" s="52" t="s">
        <v>116</v>
      </c>
      <c r="C139" s="53">
        <v>5.120000000000001</v>
      </c>
      <c r="D139" s="54" t="s">
        <v>19</v>
      </c>
      <c r="E139" s="55"/>
      <c r="F139" s="56">
        <f t="shared" si="1"/>
        <v>0</v>
      </c>
      <c r="G139" s="56">
        <v>0</v>
      </c>
    </row>
    <row r="140" spans="1:7" x14ac:dyDescent="0.25">
      <c r="A140" s="51">
        <v>0</v>
      </c>
      <c r="B140" s="52"/>
      <c r="C140" s="53"/>
      <c r="D140" s="54"/>
      <c r="E140" s="55"/>
      <c r="F140" s="56"/>
      <c r="G140" s="56">
        <f>SUM(F137:F139)</f>
        <v>0</v>
      </c>
    </row>
    <row r="141" spans="1:7" x14ac:dyDescent="0.25">
      <c r="A141" s="51">
        <v>28</v>
      </c>
      <c r="B141" s="52" t="s">
        <v>117</v>
      </c>
      <c r="C141" s="53"/>
      <c r="D141" s="54"/>
      <c r="E141" s="55"/>
      <c r="F141" s="56"/>
      <c r="G141" s="56">
        <v>0</v>
      </c>
    </row>
    <row r="142" spans="1:7" x14ac:dyDescent="0.25">
      <c r="A142" s="51">
        <v>28.01</v>
      </c>
      <c r="B142" s="52" t="s">
        <v>118</v>
      </c>
      <c r="C142" s="53">
        <v>172.56</v>
      </c>
      <c r="D142" s="54" t="s">
        <v>19</v>
      </c>
      <c r="E142" s="55"/>
      <c r="F142" s="56">
        <f t="shared" ref="F142:F157" si="2">ROUND(E142*C142,2)</f>
        <v>0</v>
      </c>
      <c r="G142" s="56">
        <v>0</v>
      </c>
    </row>
    <row r="143" spans="1:7" x14ac:dyDescent="0.25">
      <c r="A143" s="51">
        <v>28.020000000000003</v>
      </c>
      <c r="B143" s="52" t="s">
        <v>119</v>
      </c>
      <c r="C143" s="53">
        <v>172.56</v>
      </c>
      <c r="D143" s="54" t="s">
        <v>19</v>
      </c>
      <c r="E143" s="55"/>
      <c r="F143" s="56">
        <f t="shared" si="2"/>
        <v>0</v>
      </c>
      <c r="G143" s="56">
        <v>0</v>
      </c>
    </row>
    <row r="144" spans="1:7" x14ac:dyDescent="0.25">
      <c r="A144" s="51">
        <v>28.030000000000005</v>
      </c>
      <c r="B144" s="52" t="s">
        <v>120</v>
      </c>
      <c r="C144" s="53">
        <v>30.68</v>
      </c>
      <c r="D144" s="54" t="s">
        <v>19</v>
      </c>
      <c r="E144" s="55"/>
      <c r="F144" s="56">
        <f t="shared" si="2"/>
        <v>0</v>
      </c>
      <c r="G144" s="56">
        <v>0</v>
      </c>
    </row>
    <row r="145" spans="1:7" x14ac:dyDescent="0.25">
      <c r="A145" s="51">
        <v>28.040000000000006</v>
      </c>
      <c r="B145" s="52" t="s">
        <v>78</v>
      </c>
      <c r="C145" s="53">
        <v>124.4</v>
      </c>
      <c r="D145" s="54" t="s">
        <v>77</v>
      </c>
      <c r="E145" s="55"/>
      <c r="F145" s="56">
        <f t="shared" si="2"/>
        <v>0</v>
      </c>
      <c r="G145" s="56">
        <v>0</v>
      </c>
    </row>
    <row r="146" spans="1:7" x14ac:dyDescent="0.25">
      <c r="A146" s="51">
        <v>28.050000000000008</v>
      </c>
      <c r="B146" s="52" t="s">
        <v>121</v>
      </c>
      <c r="C146" s="53">
        <v>32.599999999999994</v>
      </c>
      <c r="D146" s="54" t="s">
        <v>77</v>
      </c>
      <c r="E146" s="55"/>
      <c r="F146" s="56">
        <f t="shared" si="2"/>
        <v>0</v>
      </c>
      <c r="G146" s="56">
        <v>0</v>
      </c>
    </row>
    <row r="147" spans="1:7" x14ac:dyDescent="0.25">
      <c r="A147" s="51">
        <v>28.060000000000009</v>
      </c>
      <c r="B147" s="52" t="s">
        <v>122</v>
      </c>
      <c r="C147" s="53">
        <v>35</v>
      </c>
      <c r="D147" s="54" t="s">
        <v>77</v>
      </c>
      <c r="E147" s="55"/>
      <c r="F147" s="56">
        <f t="shared" si="2"/>
        <v>0</v>
      </c>
      <c r="G147" s="56">
        <v>0</v>
      </c>
    </row>
    <row r="148" spans="1:7" x14ac:dyDescent="0.25">
      <c r="A148" s="51">
        <v>28.070000000000011</v>
      </c>
      <c r="B148" s="52" t="s">
        <v>123</v>
      </c>
      <c r="C148" s="53">
        <v>24</v>
      </c>
      <c r="D148" s="54" t="s">
        <v>77</v>
      </c>
      <c r="E148" s="55"/>
      <c r="F148" s="56">
        <f t="shared" si="2"/>
        <v>0</v>
      </c>
      <c r="G148" s="56">
        <v>0</v>
      </c>
    </row>
    <row r="149" spans="1:7" x14ac:dyDescent="0.25">
      <c r="A149" s="51">
        <v>0</v>
      </c>
      <c r="B149" s="52"/>
      <c r="C149" s="53"/>
      <c r="D149" s="54"/>
      <c r="E149" s="55"/>
      <c r="F149" s="56"/>
      <c r="G149" s="56">
        <f>SUM(F142:F148)</f>
        <v>0</v>
      </c>
    </row>
    <row r="150" spans="1:7" x14ac:dyDescent="0.25">
      <c r="A150" s="51">
        <v>29</v>
      </c>
      <c r="B150" s="52" t="s">
        <v>124</v>
      </c>
      <c r="C150" s="53"/>
      <c r="D150" s="54"/>
      <c r="E150" s="55"/>
      <c r="F150" s="56"/>
      <c r="G150" s="56">
        <v>0</v>
      </c>
    </row>
    <row r="151" spans="1:7" ht="24" x14ac:dyDescent="0.25">
      <c r="A151" s="51">
        <v>29.01</v>
      </c>
      <c r="B151" s="52" t="s">
        <v>125</v>
      </c>
      <c r="C151" s="53">
        <v>118.27199999999999</v>
      </c>
      <c r="D151" s="54" t="s">
        <v>22</v>
      </c>
      <c r="E151" s="55"/>
      <c r="F151" s="56">
        <f t="shared" si="2"/>
        <v>0</v>
      </c>
      <c r="G151" s="56">
        <v>0</v>
      </c>
    </row>
    <row r="152" spans="1:7" x14ac:dyDescent="0.25">
      <c r="A152" s="51">
        <v>0</v>
      </c>
      <c r="B152" s="52"/>
      <c r="C152" s="53"/>
      <c r="D152" s="54"/>
      <c r="E152" s="55"/>
      <c r="F152" s="56"/>
      <c r="G152" s="56">
        <f>SUM(F151)</f>
        <v>0</v>
      </c>
    </row>
    <row r="153" spans="1:7" x14ac:dyDescent="0.25">
      <c r="A153" s="51">
        <v>30</v>
      </c>
      <c r="B153" s="52" t="s">
        <v>126</v>
      </c>
      <c r="C153" s="53"/>
      <c r="D153" s="54"/>
      <c r="E153" s="55"/>
      <c r="F153" s="56"/>
      <c r="G153" s="56">
        <v>0</v>
      </c>
    </row>
    <row r="154" spans="1:7" x14ac:dyDescent="0.25">
      <c r="A154" s="51">
        <v>30.01</v>
      </c>
      <c r="B154" s="52" t="s">
        <v>127</v>
      </c>
      <c r="C154" s="53">
        <v>213.25</v>
      </c>
      <c r="D154" s="54" t="s">
        <v>19</v>
      </c>
      <c r="E154" s="55"/>
      <c r="F154" s="56">
        <f t="shared" si="2"/>
        <v>0</v>
      </c>
      <c r="G154" s="56">
        <v>0</v>
      </c>
    </row>
    <row r="155" spans="1:7" x14ac:dyDescent="0.25">
      <c r="A155" s="51">
        <v>0</v>
      </c>
      <c r="B155" s="52"/>
      <c r="C155" s="53"/>
      <c r="D155" s="54"/>
      <c r="E155" s="55"/>
      <c r="F155" s="56"/>
      <c r="G155" s="56">
        <f>SUM(F154)</f>
        <v>0</v>
      </c>
    </row>
    <row r="156" spans="1:7" x14ac:dyDescent="0.25">
      <c r="A156" s="51">
        <v>31</v>
      </c>
      <c r="B156" s="52" t="s">
        <v>128</v>
      </c>
      <c r="C156" s="53"/>
      <c r="D156" s="54"/>
      <c r="E156" s="55"/>
      <c r="F156" s="56"/>
      <c r="G156" s="56">
        <v>0</v>
      </c>
    </row>
    <row r="157" spans="1:7" x14ac:dyDescent="0.25">
      <c r="A157" s="51">
        <v>31.01</v>
      </c>
      <c r="B157" s="52" t="s">
        <v>129</v>
      </c>
      <c r="C157" s="53">
        <v>1</v>
      </c>
      <c r="D157" s="54" t="s">
        <v>130</v>
      </c>
      <c r="E157" s="55"/>
      <c r="F157" s="56">
        <f t="shared" si="2"/>
        <v>0</v>
      </c>
      <c r="G157" s="56">
        <v>0</v>
      </c>
    </row>
    <row r="158" spans="1:7" x14ac:dyDescent="0.25">
      <c r="A158" s="51">
        <v>0</v>
      </c>
      <c r="B158" s="52"/>
      <c r="C158" s="53"/>
      <c r="D158" s="54"/>
      <c r="E158" s="55"/>
      <c r="F158" s="56"/>
      <c r="G158" s="56">
        <f>SUM(F157)</f>
        <v>0</v>
      </c>
    </row>
    <row r="159" spans="1:7" x14ac:dyDescent="0.25">
      <c r="A159" s="62"/>
      <c r="B159" s="63"/>
      <c r="C159" s="64"/>
      <c r="D159" s="65"/>
      <c r="E159" s="66"/>
      <c r="F159" s="66"/>
      <c r="G159" s="67"/>
    </row>
    <row r="160" spans="1:7" x14ac:dyDescent="0.25">
      <c r="A160" s="18"/>
      <c r="B160" s="19" t="s">
        <v>131</v>
      </c>
      <c r="C160" s="20"/>
      <c r="D160" s="21"/>
      <c r="E160" s="22"/>
      <c r="F160" s="23"/>
      <c r="G160" s="24">
        <f>SUM($G$11:$G159)</f>
        <v>0</v>
      </c>
    </row>
    <row r="161" spans="1:7" x14ac:dyDescent="0.25">
      <c r="A161" s="25"/>
      <c r="B161" s="26"/>
      <c r="C161" s="27"/>
      <c r="D161" s="28"/>
      <c r="E161" s="29"/>
      <c r="F161" s="30"/>
      <c r="G161" s="31"/>
    </row>
    <row r="162" spans="1:7" x14ac:dyDescent="0.25">
      <c r="A162" s="18"/>
      <c r="B162" s="19" t="s">
        <v>132</v>
      </c>
      <c r="C162" s="20"/>
      <c r="D162" s="21"/>
      <c r="E162" s="22"/>
      <c r="F162" s="23"/>
      <c r="G162" s="24"/>
    </row>
    <row r="163" spans="1:7" x14ac:dyDescent="0.25">
      <c r="A163" s="32"/>
      <c r="B163" s="2"/>
      <c r="C163" s="33"/>
      <c r="D163" s="34"/>
      <c r="E163" s="33"/>
      <c r="F163" s="35"/>
      <c r="G163" s="36"/>
    </row>
    <row r="164" spans="1:7" x14ac:dyDescent="0.25">
      <c r="A164" s="25"/>
      <c r="B164" s="37" t="s">
        <v>133</v>
      </c>
      <c r="C164" s="38">
        <v>0.1</v>
      </c>
      <c r="D164" s="39"/>
      <c r="E164" s="40"/>
      <c r="F164" s="41">
        <f>G160*C164</f>
        <v>0</v>
      </c>
      <c r="G164" s="42"/>
    </row>
    <row r="165" spans="1:7" x14ac:dyDescent="0.25">
      <c r="A165" s="25"/>
      <c r="B165" s="37" t="s">
        <v>134</v>
      </c>
      <c r="C165" s="38">
        <v>4.4999999999999998E-2</v>
      </c>
      <c r="D165" s="39"/>
      <c r="E165" s="40"/>
      <c r="F165" s="41">
        <f>G160*C165</f>
        <v>0</v>
      </c>
      <c r="G165" s="42"/>
    </row>
    <row r="166" spans="1:7" x14ac:dyDescent="0.25">
      <c r="A166" s="25"/>
      <c r="B166" s="37" t="s">
        <v>135</v>
      </c>
      <c r="C166" s="38">
        <v>0.03</v>
      </c>
      <c r="D166" s="39"/>
      <c r="E166" s="40"/>
      <c r="F166" s="41">
        <f>G160*C166</f>
        <v>0</v>
      </c>
      <c r="G166" s="42"/>
    </row>
    <row r="167" spans="1:7" x14ac:dyDescent="0.25">
      <c r="A167" s="25"/>
      <c r="B167" s="37" t="s">
        <v>136</v>
      </c>
      <c r="C167" s="38">
        <v>0.03</v>
      </c>
      <c r="D167" s="39"/>
      <c r="E167" s="40"/>
      <c r="F167" s="41">
        <f>G160*C167</f>
        <v>0</v>
      </c>
      <c r="G167" s="42"/>
    </row>
    <row r="168" spans="1:7" x14ac:dyDescent="0.25">
      <c r="A168" s="25"/>
      <c r="B168" s="37" t="s">
        <v>137</v>
      </c>
      <c r="C168" s="38">
        <v>0.03</v>
      </c>
      <c r="D168" s="39"/>
      <c r="E168" s="40"/>
      <c r="F168" s="41">
        <f>G160*C168</f>
        <v>0</v>
      </c>
      <c r="G168" s="42"/>
    </row>
    <row r="169" spans="1:7" x14ac:dyDescent="0.25">
      <c r="A169" s="25"/>
      <c r="B169" s="37" t="s">
        <v>138</v>
      </c>
      <c r="C169" s="43">
        <v>0.01</v>
      </c>
      <c r="D169" s="44"/>
      <c r="E169" s="40"/>
      <c r="F169" s="41">
        <f>G160*C169</f>
        <v>0</v>
      </c>
      <c r="G169" s="42"/>
    </row>
    <row r="170" spans="1:7" x14ac:dyDescent="0.25">
      <c r="A170" s="25"/>
      <c r="B170" s="37" t="s">
        <v>139</v>
      </c>
      <c r="C170" s="38">
        <v>1E-3</v>
      </c>
      <c r="D170" s="39"/>
      <c r="E170" s="40"/>
      <c r="F170" s="41">
        <f>G160*C170</f>
        <v>0</v>
      </c>
      <c r="G170" s="42"/>
    </row>
    <row r="171" spans="1:7" x14ac:dyDescent="0.25">
      <c r="A171" s="25"/>
      <c r="B171" s="37" t="s">
        <v>140</v>
      </c>
      <c r="C171" s="38">
        <v>0.18</v>
      </c>
      <c r="D171" s="39"/>
      <c r="E171" s="40"/>
      <c r="F171" s="41">
        <f>F164*C171</f>
        <v>0</v>
      </c>
      <c r="G171" s="42"/>
    </row>
    <row r="172" spans="1:7" x14ac:dyDescent="0.25">
      <c r="A172" s="32"/>
      <c r="B172" s="9"/>
      <c r="C172" s="33"/>
      <c r="D172" s="34"/>
      <c r="E172" s="33"/>
      <c r="F172" s="45"/>
      <c r="G172" s="36"/>
    </row>
    <row r="173" spans="1:7" x14ac:dyDescent="0.25">
      <c r="A173" s="18"/>
      <c r="B173" s="19" t="s">
        <v>141</v>
      </c>
      <c r="C173" s="20"/>
      <c r="D173" s="21"/>
      <c r="E173" s="22"/>
      <c r="F173" s="23"/>
      <c r="G173" s="24">
        <f>SUM(F164:F171)</f>
        <v>0</v>
      </c>
    </row>
    <row r="174" spans="1:7" x14ac:dyDescent="0.25">
      <c r="A174" s="46"/>
      <c r="B174" s="47"/>
      <c r="C174" s="48"/>
      <c r="D174" s="47"/>
      <c r="E174" s="49"/>
      <c r="F174" s="45"/>
      <c r="G174" s="36"/>
    </row>
    <row r="175" spans="1:7" x14ac:dyDescent="0.25">
      <c r="A175" s="18"/>
      <c r="B175" s="19" t="s">
        <v>142</v>
      </c>
      <c r="C175" s="20"/>
      <c r="D175" s="21"/>
      <c r="E175" s="22"/>
      <c r="F175" s="23"/>
      <c r="G175" s="24">
        <f>+G173+G160</f>
        <v>0</v>
      </c>
    </row>
  </sheetData>
  <mergeCells count="2">
    <mergeCell ref="A1:G1"/>
    <mergeCell ref="A2:G2"/>
  </mergeCells>
  <conditionalFormatting sqref="G11:G158">
    <cfRule type="expression" dxfId="10" priority="6">
      <formula>$G11=0</formula>
    </cfRule>
    <cfRule type="expression" dxfId="9" priority="11">
      <formula>$G11&gt;0</formula>
    </cfRule>
  </conditionalFormatting>
  <conditionalFormatting sqref="B11:F158">
    <cfRule type="expression" dxfId="8" priority="8">
      <formula>$C11=0</formula>
    </cfRule>
    <cfRule type="expression" dxfId="7" priority="10">
      <formula>$G11&gt;0</formula>
    </cfRule>
  </conditionalFormatting>
  <conditionalFormatting sqref="A11:A158">
    <cfRule type="expression" dxfId="6" priority="5">
      <formula>AND($B11=0,$C11=0,$G11=0)</formula>
    </cfRule>
    <cfRule type="expression" dxfId="5" priority="7">
      <formula>AND($C11=0,$G11=0)</formula>
    </cfRule>
    <cfRule type="expression" dxfId="4" priority="9">
      <formula>$G11&gt;0</formula>
    </cfRule>
  </conditionalFormatting>
  <conditionalFormatting sqref="G159:G161 G163 G166:G170">
    <cfRule type="containsText" dxfId="3" priority="4" operator="containsText" text="EXCEDE">
      <formula>NOT(ISERROR(SEARCH("EXCEDE",G159)))</formula>
    </cfRule>
  </conditionalFormatting>
  <conditionalFormatting sqref="G162">
    <cfRule type="containsText" dxfId="2" priority="3" operator="containsText" text="EXCEDE">
      <formula>NOT(ISERROR(SEARCH("EXCEDE",G162)))</formula>
    </cfRule>
  </conditionalFormatting>
  <conditionalFormatting sqref="G173">
    <cfRule type="containsText" dxfId="1" priority="2" operator="containsText" text="EXCEDE">
      <formula>NOT(ISERROR(SEARCH("EXCEDE",G173)))</formula>
    </cfRule>
  </conditionalFormatting>
  <conditionalFormatting sqref="G175">
    <cfRule type="containsText" dxfId="0" priority="1" operator="containsText" text="EXCEDE">
      <formula>NOT(ISERROR(SEARCH("EXCEDE",G175)))</formula>
    </cfRule>
  </conditionalFormatting>
  <pageMargins left="0.7" right="0.7" top="0.75" bottom="0.75" header="0.3" footer="0.3"/>
  <pageSetup scale="81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VOLUMETRIA</vt:lpstr>
      <vt:lpstr>VOLUMETRIA!Área_de_impresión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 Santos</dc:creator>
  <cp:lastModifiedBy>Valentin Santos</cp:lastModifiedBy>
  <cp:lastPrinted>2023-03-21T15:00:38Z</cp:lastPrinted>
  <dcterms:created xsi:type="dcterms:W3CDTF">2023-03-21T14:55:51Z</dcterms:created>
  <dcterms:modified xsi:type="dcterms:W3CDTF">2023-03-21T16:16:25Z</dcterms:modified>
</cp:coreProperties>
</file>